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Takmičenja 2026\"/>
    </mc:Choice>
  </mc:AlternateContent>
  <xr:revisionPtr revIDLastSave="0" documentId="13_ncr:1_{A7867FC1-6F9B-4DF2-84E1-4909F18C1F8B}" xr6:coauthVersionLast="47" xr6:coauthVersionMax="47" xr10:uidLastSave="{00000000-0000-0000-0000-000000000000}"/>
  <bookViews>
    <workbookView xWindow="-120" yWindow="-120" windowWidth="29040" windowHeight="15720" activeTab="2" xr2:uid="{C0A31F14-1C65-410F-81B9-16AC841991D1}"/>
  </bookViews>
  <sheets>
    <sheet name="Database" sheetId="1" r:id="rId1"/>
    <sheet name="Ž" sheetId="3" r:id="rId2"/>
    <sheet name="M" sheetId="13" r:id="rId3"/>
    <sheet name="Ekipe" sheetId="12" r:id="rId4"/>
    <sheet name="karton" sheetId="10" r:id="rId5"/>
    <sheet name="karton (2)" sheetId="18" r:id="rId6"/>
  </sheets>
  <externalReferences>
    <externalReference r:id="rId7"/>
  </externalReferences>
  <definedNames>
    <definedName name="_xlnm._FilterDatabase" localSheetId="0" hidden="1">Database!$A$1:$G$276</definedName>
    <definedName name="pic_SDTV">Database!$O$8</definedName>
    <definedName name="pic_SSDT">Database!$O$7</definedName>
    <definedName name="_xlnm.Print_Area" localSheetId="0">Database!#REF!</definedName>
    <definedName name="_xlnm.Print_Area" localSheetId="4">karton!$A$2:$AA$945</definedName>
    <definedName name="_xlnm.Print_Area" localSheetId="5">'karton (2)'!$A$2:$AA$875</definedName>
    <definedName name="_xlnm.Print_Area" localSheetId="2">M!#REF!</definedName>
    <definedName name="_xlnm.Print_Area" localSheetId="1">Ž!$A$1:$S$23</definedName>
    <definedName name="SDTV">Database!$O$8</definedName>
    <definedName name="ShowImage">INDIRECT("pic_" &amp;Database!$O$7)</definedName>
    <definedName name="SSDT">Database!$O$7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5" i="13" l="1"/>
  <c r="R55" i="13" s="1"/>
  <c r="G55" i="13"/>
  <c r="F55" i="13"/>
  <c r="E55" i="13"/>
  <c r="D55" i="13"/>
  <c r="C55" i="13"/>
  <c r="Q56" i="13"/>
  <c r="R56" i="13" s="1"/>
  <c r="G56" i="13"/>
  <c r="F56" i="13"/>
  <c r="E56" i="13"/>
  <c r="D56" i="13"/>
  <c r="C56" i="13"/>
  <c r="Q58" i="13"/>
  <c r="R58" i="13" s="1"/>
  <c r="G58" i="13"/>
  <c r="F58" i="13"/>
  <c r="E58" i="13"/>
  <c r="D58" i="13"/>
  <c r="C58" i="13"/>
  <c r="R57" i="13"/>
  <c r="Q57" i="13"/>
  <c r="G57" i="13"/>
  <c r="F57" i="13"/>
  <c r="E57" i="13"/>
  <c r="D57" i="13"/>
  <c r="C57" i="13"/>
  <c r="Q70" i="3"/>
  <c r="R70" i="3" s="1"/>
  <c r="G70" i="3"/>
  <c r="F70" i="3"/>
  <c r="E70" i="3"/>
  <c r="D70" i="3"/>
  <c r="C70" i="3"/>
  <c r="Q72" i="3"/>
  <c r="R72" i="3" s="1"/>
  <c r="G72" i="3"/>
  <c r="F72" i="3"/>
  <c r="E72" i="3"/>
  <c r="D72" i="3"/>
  <c r="C72" i="3"/>
  <c r="Q71" i="3"/>
  <c r="R71" i="3" s="1"/>
  <c r="G71" i="3"/>
  <c r="F71" i="3"/>
  <c r="E71" i="3"/>
  <c r="D71" i="3"/>
  <c r="C71" i="3"/>
  <c r="R51" i="3"/>
  <c r="Q51" i="3"/>
  <c r="G51" i="3"/>
  <c r="F51" i="3"/>
  <c r="E51" i="3"/>
  <c r="D51" i="3"/>
  <c r="C51" i="3"/>
  <c r="R50" i="3"/>
  <c r="Q50" i="3"/>
  <c r="G50" i="3"/>
  <c r="F50" i="3"/>
  <c r="E50" i="3"/>
  <c r="D50" i="3"/>
  <c r="C50" i="3"/>
  <c r="Q15" i="3"/>
  <c r="R15" i="3" s="1"/>
  <c r="G15" i="3"/>
  <c r="F15" i="3"/>
  <c r="E15" i="3"/>
  <c r="D15" i="3"/>
  <c r="C15" i="3"/>
  <c r="Q52" i="3"/>
  <c r="R52" i="3" s="1"/>
  <c r="G52" i="3"/>
  <c r="F52" i="3"/>
  <c r="E52" i="3"/>
  <c r="D52" i="3"/>
  <c r="C52" i="3"/>
  <c r="R64" i="13"/>
  <c r="Q64" i="13"/>
  <c r="G64" i="13"/>
  <c r="F64" i="13"/>
  <c r="E64" i="13"/>
  <c r="D64" i="13"/>
  <c r="C64" i="13"/>
  <c r="R63" i="13"/>
  <c r="Q63" i="13"/>
  <c r="G63" i="13"/>
  <c r="F63" i="13"/>
  <c r="E63" i="13"/>
  <c r="D63" i="13"/>
  <c r="C63" i="13"/>
  <c r="R62" i="13"/>
  <c r="R65" i="13" s="1"/>
  <c r="Q62" i="13"/>
  <c r="G62" i="13"/>
  <c r="F62" i="13"/>
  <c r="E62" i="13"/>
  <c r="D62" i="13"/>
  <c r="C62" i="13"/>
  <c r="R78" i="3"/>
  <c r="Q78" i="3"/>
  <c r="G78" i="3"/>
  <c r="F78" i="3"/>
  <c r="E78" i="3"/>
  <c r="D78" i="3"/>
  <c r="C78" i="3"/>
  <c r="R77" i="3"/>
  <c r="Q77" i="3"/>
  <c r="G77" i="3"/>
  <c r="F77" i="3"/>
  <c r="E77" i="3"/>
  <c r="D77" i="3"/>
  <c r="C77" i="3"/>
  <c r="R76" i="3"/>
  <c r="R79" i="3" s="1"/>
  <c r="Q76" i="3"/>
  <c r="G76" i="3"/>
  <c r="F76" i="3"/>
  <c r="E76" i="3"/>
  <c r="D76" i="3"/>
  <c r="C76" i="3"/>
  <c r="Q35" i="3"/>
  <c r="R35" i="3" s="1"/>
  <c r="G35" i="3"/>
  <c r="F35" i="3"/>
  <c r="E35" i="3"/>
  <c r="D35" i="3"/>
  <c r="C35" i="3"/>
  <c r="U426" i="10"/>
  <c r="Q10" i="13"/>
  <c r="R10" i="13" s="1"/>
  <c r="G10" i="13"/>
  <c r="F10" i="13"/>
  <c r="E10" i="13"/>
  <c r="D10" i="13"/>
  <c r="C10" i="13"/>
  <c r="R58" i="3"/>
  <c r="Q58" i="3"/>
  <c r="G58" i="3"/>
  <c r="F58" i="3"/>
  <c r="E58" i="3"/>
  <c r="D58" i="3"/>
  <c r="C58" i="3"/>
  <c r="R57" i="3"/>
  <c r="Q57" i="3"/>
  <c r="G57" i="3"/>
  <c r="F57" i="3"/>
  <c r="E57" i="3"/>
  <c r="D57" i="3"/>
  <c r="C57" i="3"/>
  <c r="R56" i="3"/>
  <c r="Q56" i="3"/>
  <c r="G56" i="3"/>
  <c r="F56" i="3"/>
  <c r="E56" i="3"/>
  <c r="D56" i="3"/>
  <c r="C56" i="3"/>
  <c r="G6" i="10"/>
  <c r="G916" i="10"/>
  <c r="U881" i="10"/>
  <c r="G881" i="10"/>
  <c r="Q40" i="13"/>
  <c r="R40" i="13" s="1"/>
  <c r="G40" i="13"/>
  <c r="F40" i="13"/>
  <c r="E40" i="13"/>
  <c r="D40" i="13"/>
  <c r="C40" i="13"/>
  <c r="Q38" i="13"/>
  <c r="R38" i="13" s="1"/>
  <c r="G38" i="13"/>
  <c r="F38" i="13"/>
  <c r="E38" i="13"/>
  <c r="D38" i="13"/>
  <c r="C38" i="13"/>
  <c r="Q37" i="13"/>
  <c r="R37" i="13" s="1"/>
  <c r="G37" i="13"/>
  <c r="F37" i="13"/>
  <c r="E37" i="13"/>
  <c r="D37" i="13"/>
  <c r="C37" i="13"/>
  <c r="Q35" i="13"/>
  <c r="R35" i="13" s="1"/>
  <c r="G35" i="13"/>
  <c r="F35" i="13"/>
  <c r="E35" i="13"/>
  <c r="D35" i="13"/>
  <c r="C35" i="13"/>
  <c r="Q16" i="13"/>
  <c r="R16" i="13" s="1"/>
  <c r="G16" i="13"/>
  <c r="F16" i="13"/>
  <c r="E16" i="13"/>
  <c r="D16" i="13"/>
  <c r="C16" i="13"/>
  <c r="Q22" i="13"/>
  <c r="R22" i="13" s="1"/>
  <c r="G22" i="13"/>
  <c r="F22" i="13"/>
  <c r="E22" i="13"/>
  <c r="D22" i="13"/>
  <c r="C22" i="13"/>
  <c r="Q18" i="13"/>
  <c r="R18" i="13" s="1"/>
  <c r="G18" i="13"/>
  <c r="F18" i="13"/>
  <c r="E18" i="13"/>
  <c r="D18" i="13"/>
  <c r="C18" i="13"/>
  <c r="Q14" i="13"/>
  <c r="R14" i="13" s="1"/>
  <c r="G14" i="13"/>
  <c r="F14" i="13"/>
  <c r="E14" i="13"/>
  <c r="D14" i="13"/>
  <c r="C14" i="13"/>
  <c r="Q13" i="13"/>
  <c r="R13" i="13" s="1"/>
  <c r="G13" i="13"/>
  <c r="F13" i="13"/>
  <c r="E13" i="13"/>
  <c r="D13" i="13"/>
  <c r="C13" i="13"/>
  <c r="Q9" i="13"/>
  <c r="R9" i="13" s="1"/>
  <c r="G9" i="13"/>
  <c r="F9" i="13"/>
  <c r="E9" i="13"/>
  <c r="D9" i="13"/>
  <c r="C9" i="13"/>
  <c r="Q8" i="13"/>
  <c r="R8" i="13" s="1"/>
  <c r="G8" i="13"/>
  <c r="F8" i="13"/>
  <c r="E8" i="13"/>
  <c r="D8" i="13"/>
  <c r="C8" i="13"/>
  <c r="Q7" i="13"/>
  <c r="R7" i="13" s="1"/>
  <c r="G7" i="13"/>
  <c r="F7" i="13"/>
  <c r="E7" i="13"/>
  <c r="D7" i="13"/>
  <c r="C7" i="13"/>
  <c r="Q37" i="3"/>
  <c r="R37" i="3" s="1"/>
  <c r="G37" i="3"/>
  <c r="F37" i="3"/>
  <c r="E37" i="3"/>
  <c r="D37" i="3"/>
  <c r="C37" i="3"/>
  <c r="Q34" i="3"/>
  <c r="R34" i="3" s="1"/>
  <c r="G34" i="3"/>
  <c r="F34" i="3"/>
  <c r="E34" i="3"/>
  <c r="D34" i="3"/>
  <c r="C34" i="3"/>
  <c r="Q32" i="3"/>
  <c r="R32" i="3" s="1"/>
  <c r="G32" i="3"/>
  <c r="F32" i="3"/>
  <c r="E32" i="3"/>
  <c r="D32" i="3"/>
  <c r="C32" i="3"/>
  <c r="Q13" i="3"/>
  <c r="R13" i="3" s="1"/>
  <c r="G13" i="3"/>
  <c r="F13" i="3"/>
  <c r="E13" i="3"/>
  <c r="D13" i="3"/>
  <c r="C13" i="3"/>
  <c r="Q11" i="3"/>
  <c r="R11" i="3" s="1"/>
  <c r="G11" i="3"/>
  <c r="F11" i="3"/>
  <c r="E11" i="3"/>
  <c r="D11" i="3"/>
  <c r="C11" i="3"/>
  <c r="C10" i="3"/>
  <c r="D10" i="3"/>
  <c r="E10" i="3"/>
  <c r="F10" i="3"/>
  <c r="G10" i="3"/>
  <c r="C8" i="3"/>
  <c r="D8" i="3"/>
  <c r="E8" i="3"/>
  <c r="F8" i="3"/>
  <c r="G8" i="3"/>
  <c r="R59" i="3" l="1"/>
  <c r="R59" i="13"/>
  <c r="R73" i="3"/>
  <c r="R53" i="3"/>
  <c r="Q8" i="3"/>
  <c r="R8" i="3" s="1"/>
  <c r="Q10" i="3"/>
  <c r="R10" i="3" s="1"/>
  <c r="U6" i="18" l="1"/>
  <c r="U111" i="10"/>
  <c r="G216" i="10"/>
  <c r="U846" i="18" l="1"/>
  <c r="G846" i="18"/>
  <c r="U811" i="18"/>
  <c r="G811" i="18"/>
  <c r="U776" i="18"/>
  <c r="G776" i="18"/>
  <c r="U741" i="18"/>
  <c r="G741" i="18"/>
  <c r="U706" i="18"/>
  <c r="G706" i="18"/>
  <c r="U671" i="18"/>
  <c r="G671" i="18"/>
  <c r="U636" i="18"/>
  <c r="G636" i="18"/>
  <c r="U601" i="18"/>
  <c r="G601" i="18"/>
  <c r="U566" i="18"/>
  <c r="G566" i="18"/>
  <c r="U531" i="18"/>
  <c r="G531" i="18"/>
  <c r="U496" i="18"/>
  <c r="G496" i="18"/>
  <c r="U461" i="18"/>
  <c r="G461" i="18"/>
  <c r="U426" i="18"/>
  <c r="G426" i="18"/>
  <c r="U391" i="18"/>
  <c r="G391" i="18"/>
  <c r="U356" i="18"/>
  <c r="G356" i="18"/>
  <c r="U321" i="18"/>
  <c r="G321" i="18"/>
  <c r="U286" i="18"/>
  <c r="G286" i="18"/>
  <c r="U251" i="18"/>
  <c r="G251" i="18"/>
  <c r="U216" i="18"/>
  <c r="G216" i="18"/>
  <c r="U181" i="18"/>
  <c r="G181" i="18"/>
  <c r="U146" i="18"/>
  <c r="G146" i="18"/>
  <c r="U111" i="18"/>
  <c r="G111" i="18"/>
  <c r="U76" i="18"/>
  <c r="G76" i="18"/>
  <c r="U41" i="18"/>
  <c r="G41" i="18"/>
  <c r="G6" i="18"/>
  <c r="U216" i="10" l="1"/>
  <c r="U846" i="10"/>
  <c r="G846" i="10"/>
  <c r="U811" i="10"/>
  <c r="G811" i="10"/>
  <c r="U776" i="10"/>
  <c r="G776" i="10"/>
  <c r="U741" i="10"/>
  <c r="G741" i="10"/>
  <c r="U706" i="10"/>
  <c r="G706" i="10"/>
  <c r="U671" i="10"/>
  <c r="G671" i="10"/>
  <c r="U636" i="10"/>
  <c r="G636" i="10"/>
  <c r="U601" i="10"/>
  <c r="G601" i="10"/>
  <c r="U181" i="10" l="1"/>
  <c r="U146" i="10"/>
  <c r="G181" i="10"/>
  <c r="U41" i="10"/>
  <c r="G41" i="10"/>
  <c r="U6" i="10"/>
  <c r="U566" i="10"/>
  <c r="G566" i="10"/>
  <c r="U531" i="10" l="1"/>
  <c r="G531" i="10"/>
  <c r="U496" i="10"/>
  <c r="G496" i="10"/>
  <c r="U461" i="10"/>
  <c r="G461" i="10"/>
  <c r="G426" i="10"/>
  <c r="G391" i="10"/>
  <c r="U356" i="10"/>
  <c r="G356" i="10"/>
  <c r="U76" i="10"/>
  <c r="G76" i="10"/>
  <c r="G111" i="10"/>
  <c r="G146" i="10"/>
  <c r="U321" i="10"/>
  <c r="G321" i="10"/>
  <c r="U286" i="10"/>
  <c r="G286" i="10"/>
  <c r="U251" i="10"/>
  <c r="G251" i="10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<sst xmlns="http://schemas.openxmlformats.org/spreadsheetml/2006/main" count="2651" uniqueCount="374">
  <si>
    <t>ZAPISNIK TAKMIČENJA</t>
  </si>
  <si>
    <t>Broj</t>
  </si>
  <si>
    <t>Ime i prezime</t>
  </si>
  <si>
    <t>Pol</t>
  </si>
  <si>
    <t>T r z a j</t>
  </si>
  <si>
    <t>R</t>
  </si>
  <si>
    <t>I z b a č a j</t>
  </si>
  <si>
    <t>OB</t>
  </si>
  <si>
    <t>Vrednost rezultata</t>
  </si>
  <si>
    <t>Ž</t>
  </si>
  <si>
    <t>05</t>
  </si>
  <si>
    <t>07</t>
  </si>
  <si>
    <t>Spartak - Subotica</t>
  </si>
  <si>
    <t>Ines Hadžibegović</t>
  </si>
  <si>
    <t>28</t>
  </si>
  <si>
    <t>08</t>
  </si>
  <si>
    <t>02</t>
  </si>
  <si>
    <t>19</t>
  </si>
  <si>
    <t>11</t>
  </si>
  <si>
    <t>10</t>
  </si>
  <si>
    <t>06</t>
  </si>
  <si>
    <t>03</t>
  </si>
  <si>
    <t>09</t>
  </si>
  <si>
    <t>15</t>
  </si>
  <si>
    <t>97</t>
  </si>
  <si>
    <t>M</t>
  </si>
  <si>
    <t>26</t>
  </si>
  <si>
    <t>Aleksandar Saulić</t>
  </si>
  <si>
    <t>01</t>
  </si>
  <si>
    <t>21</t>
  </si>
  <si>
    <t>04</t>
  </si>
  <si>
    <t>12</t>
  </si>
  <si>
    <t>Marin Vukov</t>
  </si>
  <si>
    <t>23</t>
  </si>
  <si>
    <t>24</t>
  </si>
  <si>
    <t>27</t>
  </si>
  <si>
    <t>29</t>
  </si>
  <si>
    <t>Tamas Kajdoči</t>
  </si>
  <si>
    <t>Balaž Benčik Maša</t>
  </si>
  <si>
    <t>Viktor Haško</t>
  </si>
  <si>
    <t>Ivan Erdeg</t>
  </si>
  <si>
    <t>Ričard Nemet</t>
  </si>
  <si>
    <t>14</t>
  </si>
  <si>
    <t>Akoš Juhas</t>
  </si>
  <si>
    <t>Patrik Senji</t>
  </si>
  <si>
    <t>Atila Rožnjik</t>
  </si>
  <si>
    <t>Mate Buš</t>
  </si>
  <si>
    <t>Tamaš Barat</t>
  </si>
  <si>
    <t>Herold Hauk</t>
  </si>
  <si>
    <t>Ferenc Marton</t>
  </si>
  <si>
    <t>Nikola Šanta</t>
  </si>
  <si>
    <t>Fabian Sekereš</t>
  </si>
  <si>
    <t>Ferenc Nemet</t>
  </si>
  <si>
    <t>Aleksandar Demšedi</t>
  </si>
  <si>
    <t>David Gece</t>
  </si>
  <si>
    <t>Aleks Molnar Birgermajer</t>
  </si>
  <si>
    <t>Erik Palinkaš</t>
  </si>
  <si>
    <t>Mate Bagi</t>
  </si>
  <si>
    <t>Mihajlo Šijak</t>
  </si>
  <si>
    <t>Marija Vajagić</t>
  </si>
  <si>
    <t>Teofil Kotarac</t>
  </si>
  <si>
    <t>20</t>
  </si>
  <si>
    <t>Kamen - Inđija</t>
  </si>
  <si>
    <t>Radmila Zagorac</t>
  </si>
  <si>
    <t>Herkules - Bač</t>
  </si>
  <si>
    <t>Sonja Bjelić</t>
  </si>
  <si>
    <t>17</t>
  </si>
  <si>
    <t>99</t>
  </si>
  <si>
    <t>Stevan Vladisavljev</t>
  </si>
  <si>
    <t>Filip Bertran</t>
  </si>
  <si>
    <t>Jovan Krnajac</t>
  </si>
  <si>
    <t>Nemanja Surop</t>
  </si>
  <si>
    <t>Miloš Josić</t>
  </si>
  <si>
    <t>Kristijan Bertran</t>
  </si>
  <si>
    <t>98</t>
  </si>
  <si>
    <t>Strahinja Gaković</t>
  </si>
  <si>
    <t>Miloš Nikolić</t>
  </si>
  <si>
    <t>Radnički - Sombor</t>
  </si>
  <si>
    <t>Andrej Rang</t>
  </si>
  <si>
    <t>David Milošević</t>
  </si>
  <si>
    <t>Matej Vilim</t>
  </si>
  <si>
    <t>Aljoša Ilić</t>
  </si>
  <si>
    <t>Tina Pelajić</t>
  </si>
  <si>
    <t>Andjela Erdelj</t>
  </si>
  <si>
    <t>Martina Đurković</t>
  </si>
  <si>
    <t>Maša Rakonca</t>
  </si>
  <si>
    <t>Jelena Mitrović</t>
  </si>
  <si>
    <t>Železničar - Inđija</t>
  </si>
  <si>
    <t>Bojana Zoraja</t>
  </si>
  <si>
    <t xml:space="preserve">Nikola Šapina </t>
  </si>
  <si>
    <t>Nikola Dragaš</t>
  </si>
  <si>
    <t>13</t>
  </si>
  <si>
    <t>Aleksandar Grujčić</t>
  </si>
  <si>
    <t>25</t>
  </si>
  <si>
    <t>00</t>
  </si>
  <si>
    <t>Dragan Marisavljević</t>
  </si>
  <si>
    <t>30</t>
  </si>
  <si>
    <t>dan</t>
  </si>
  <si>
    <t>Filip Pastor</t>
  </si>
  <si>
    <t>god</t>
  </si>
  <si>
    <t>Klub</t>
  </si>
  <si>
    <t>Tel. Tež</t>
  </si>
  <si>
    <t>Plas</t>
  </si>
  <si>
    <t>mes</t>
  </si>
  <si>
    <t>Siniša Tanasković</t>
  </si>
  <si>
    <t>77</t>
  </si>
  <si>
    <t>Jedinstvo - St. Pazova</t>
  </si>
  <si>
    <t>Ivan Karolija</t>
  </si>
  <si>
    <t>Banjica - Beograd</t>
  </si>
  <si>
    <t>Mihajlo Cvetićanin</t>
  </si>
  <si>
    <t>Mladen Krstić</t>
  </si>
  <si>
    <t>Mateja Paprotnik</t>
  </si>
  <si>
    <t>Nikola Breković</t>
  </si>
  <si>
    <t>Vladmir Jović</t>
  </si>
  <si>
    <t>Crvena Zvezda - Beograd</t>
  </si>
  <si>
    <t>Vuk Radenković</t>
  </si>
  <si>
    <t>Petar Stojisavljević</t>
  </si>
  <si>
    <t>Mihailo Milošević</t>
  </si>
  <si>
    <t>96</t>
  </si>
  <si>
    <t>Dejan MIHAJLOVIĆ</t>
  </si>
  <si>
    <t>91</t>
  </si>
  <si>
    <t>Čeličana 021 - Novi Sad</t>
  </si>
  <si>
    <t>Marko STEVANOV</t>
  </si>
  <si>
    <t>Predrag ILIĆ</t>
  </si>
  <si>
    <t>90</t>
  </si>
  <si>
    <t>Nemanja KLJAJIĆ</t>
  </si>
  <si>
    <t>79</t>
  </si>
  <si>
    <t>Ivan Juras</t>
  </si>
  <si>
    <t>Veljko Ivković</t>
  </si>
  <si>
    <t>16</t>
  </si>
  <si>
    <t>85</t>
  </si>
  <si>
    <t>Slavko Pilipović</t>
  </si>
  <si>
    <t>Igor Ruskovski</t>
  </si>
  <si>
    <t>95</t>
  </si>
  <si>
    <t>Uroš Dašić</t>
  </si>
  <si>
    <t>92</t>
  </si>
  <si>
    <t>Dinamo - Pančevo</t>
  </si>
  <si>
    <t>Miloš Obrenović</t>
  </si>
  <si>
    <t>94</t>
  </si>
  <si>
    <t>Dušan Jerinić</t>
  </si>
  <si>
    <t>Nenad Tarabić</t>
  </si>
  <si>
    <t>75</t>
  </si>
  <si>
    <t>Mihajlo Ćirić</t>
  </si>
  <si>
    <t>Partizan - Beograd</t>
  </si>
  <si>
    <t>Jovan Ćirić</t>
  </si>
  <si>
    <t>Saša Nojević</t>
  </si>
  <si>
    <t>Robert Vanoli</t>
  </si>
  <si>
    <t>Denis Ikonić</t>
  </si>
  <si>
    <t>Filip Stevanović</t>
  </si>
  <si>
    <t>Luka Aranđelović</t>
  </si>
  <si>
    <t>Naisus - Niš</t>
  </si>
  <si>
    <t>Đorđe Janković</t>
  </si>
  <si>
    <t>Ivan Đurđević</t>
  </si>
  <si>
    <t>Dragan Manojlović</t>
  </si>
  <si>
    <t>Uroš Opačić</t>
  </si>
  <si>
    <t>Miljuš Boško</t>
  </si>
  <si>
    <t>22</t>
  </si>
  <si>
    <t>93</t>
  </si>
  <si>
    <t>Noel Beretka</t>
  </si>
  <si>
    <t>Karlo Liptak</t>
  </si>
  <si>
    <t>Adrian Šereš</t>
  </si>
  <si>
    <t>Ivan Deak</t>
  </si>
  <si>
    <t>Suzana Golić</t>
  </si>
  <si>
    <t>Vanja Rodić</t>
  </si>
  <si>
    <t>Mihajlo Farkaš</t>
  </si>
  <si>
    <t>Pejaković Maja</t>
  </si>
  <si>
    <t>Kristina Farkaš</t>
  </si>
  <si>
    <t>Dušanka Nikolić</t>
  </si>
  <si>
    <t>55</t>
  </si>
  <si>
    <t>60</t>
  </si>
  <si>
    <t>Mario Nikolić</t>
  </si>
  <si>
    <t>8. Mart  - Irig</t>
  </si>
  <si>
    <t>Isidora Kranjc</t>
  </si>
  <si>
    <t>Ena Barać</t>
  </si>
  <si>
    <t>Jovana Trivić</t>
  </si>
  <si>
    <t>Lenka Bursać</t>
  </si>
  <si>
    <t>Vanja Ristić</t>
  </si>
  <si>
    <t>Una Kranjc</t>
  </si>
  <si>
    <t>Viktor Zarev</t>
  </si>
  <si>
    <t>Mladost - Vranje</t>
  </si>
  <si>
    <t>David Zarev</t>
  </si>
  <si>
    <t>Đorđe Ilić</t>
  </si>
  <si>
    <t>Živa Nikolić</t>
  </si>
  <si>
    <t>Luka Hajek</t>
  </si>
  <si>
    <t>Marko Šuštum</t>
  </si>
  <si>
    <t>Benjamin Kiš Terkelj</t>
  </si>
  <si>
    <t>Nevena Vignjević</t>
  </si>
  <si>
    <t>Elizabeta Kiš</t>
  </si>
  <si>
    <t>Jovan Grujić</t>
  </si>
  <si>
    <t>Nikola Martinović</t>
  </si>
  <si>
    <t>Ana Pokrajac</t>
  </si>
  <si>
    <t>Teodora Vrbljanac</t>
  </si>
  <si>
    <t>Dijana Oršovai</t>
  </si>
  <si>
    <t>Tatjana Poslovski</t>
  </si>
  <si>
    <t>Mia Džinić</t>
  </si>
  <si>
    <t>Danijela Šajn</t>
  </si>
  <si>
    <t>Sara Klarić</t>
  </si>
  <si>
    <t>Stefan Jović</t>
  </si>
  <si>
    <t>Dragan Zec</t>
  </si>
  <si>
    <t>Nikola Zec</t>
  </si>
  <si>
    <t>tel tež</t>
  </si>
  <si>
    <t>kat</t>
  </si>
  <si>
    <t>red br</t>
  </si>
  <si>
    <t>2 pokusaj</t>
  </si>
  <si>
    <t>3 pokusaj</t>
  </si>
  <si>
    <t>trzaj</t>
  </si>
  <si>
    <t>izbacaj</t>
  </si>
  <si>
    <t>klub</t>
  </si>
  <si>
    <t>1 pokusaj</t>
  </si>
  <si>
    <t>Nikola Surop</t>
  </si>
  <si>
    <t>Tajana Merl</t>
  </si>
  <si>
    <t>Mihalj Pece</t>
  </si>
  <si>
    <t>18</t>
  </si>
  <si>
    <t>87</t>
  </si>
  <si>
    <t>Jelena Bodrožić</t>
  </si>
  <si>
    <t>82</t>
  </si>
  <si>
    <t>Aleksa Tankosić</t>
  </si>
  <si>
    <t>Vladimir Seč</t>
  </si>
  <si>
    <t>Luka Koledar</t>
  </si>
  <si>
    <t>Nina Stojkov</t>
  </si>
  <si>
    <t>31</t>
  </si>
  <si>
    <t>Andrijana Štrbački</t>
  </si>
  <si>
    <t>Branislava Tucakov</t>
  </si>
  <si>
    <t>Hristina Ćirković</t>
  </si>
  <si>
    <t>Magdalena Vranić</t>
  </si>
  <si>
    <t>Krištof Šebok</t>
  </si>
  <si>
    <t>Stefan Novikov</t>
  </si>
  <si>
    <t>Daniel Zdenjak</t>
  </si>
  <si>
    <t>Zamur Erdelj</t>
  </si>
  <si>
    <t>Ljiljana Čikoš</t>
  </si>
  <si>
    <t>Alen Vukov</t>
  </si>
  <si>
    <t>5</t>
  </si>
  <si>
    <t>1</t>
  </si>
  <si>
    <t>4</t>
  </si>
  <si>
    <t>9</t>
  </si>
  <si>
    <t>Arad - Romania</t>
  </si>
  <si>
    <t>VALACHE VALI NICUSOR</t>
  </si>
  <si>
    <t>CIHAREAN RAZVAN</t>
  </si>
  <si>
    <t>DIACONU GEORGE DANIEL</t>
  </si>
  <si>
    <t>VALACHE GEORGE IULIAN</t>
  </si>
  <si>
    <t>RASINAR MARK STEFAN</t>
  </si>
  <si>
    <t>RASINAR CRISTIAN</t>
  </si>
  <si>
    <t>Peter Dobnik</t>
  </si>
  <si>
    <t>Jernej Orešek</t>
  </si>
  <si>
    <t>Blaž Peterka</t>
  </si>
  <si>
    <t>Domžale - Slovenia</t>
  </si>
  <si>
    <t>Marton Polya</t>
  </si>
  <si>
    <t>Geza Papp</t>
  </si>
  <si>
    <t>Szabolcs Pusztai</t>
  </si>
  <si>
    <t>Lena Greta Toth</t>
  </si>
  <si>
    <t>89</t>
  </si>
  <si>
    <t>Haladas - Szombathely</t>
  </si>
  <si>
    <t>David Todorović</t>
  </si>
  <si>
    <t>Vukovar - Hrvatska</t>
  </si>
  <si>
    <t>Srđan Mrđenov</t>
  </si>
  <si>
    <t>Sergej Gavrovski</t>
  </si>
  <si>
    <t>Viktor Rendulić</t>
  </si>
  <si>
    <t>Tanja Turukalo</t>
  </si>
  <si>
    <t>Nataša Dermiček</t>
  </si>
  <si>
    <t>Csaba Molnar</t>
  </si>
  <si>
    <t>Stonkus Karolis</t>
  </si>
  <si>
    <t>Litvania</t>
  </si>
  <si>
    <t>Cvetićanin Mihajlo</t>
  </si>
  <si>
    <t>Aleksandra Prokić</t>
  </si>
  <si>
    <t>Tamara Arunović</t>
  </si>
  <si>
    <t>Saša Turukalo</t>
  </si>
  <si>
    <t>Ćirić Jovan</t>
  </si>
  <si>
    <t>Margareta Bašaragin</t>
  </si>
  <si>
    <t>EKIPA</t>
  </si>
  <si>
    <t>KLUB:</t>
  </si>
  <si>
    <t>Muška</t>
  </si>
  <si>
    <t>Ženska</t>
  </si>
  <si>
    <t>Ivana Lončar</t>
  </si>
  <si>
    <t>Petar Pelajić</t>
  </si>
  <si>
    <t>Adrian Rihter</t>
  </si>
  <si>
    <t>Darko Alavanja</t>
  </si>
  <si>
    <t>Niš - Niš</t>
  </si>
  <si>
    <t>Jovan Žajski</t>
  </si>
  <si>
    <t>Danilo Ćorić</t>
  </si>
  <si>
    <t>86</t>
  </si>
  <si>
    <t>Konstantin Cvetković</t>
  </si>
  <si>
    <t>Predrag Lazarević</t>
  </si>
  <si>
    <t>Sport Aktiv Pro - Beograd</t>
  </si>
  <si>
    <t>Jovana Šijan</t>
  </si>
  <si>
    <t>Ana Ilić</t>
  </si>
  <si>
    <t>Aleksandra Jeremić</t>
  </si>
  <si>
    <t>Jovana Perišić</t>
  </si>
  <si>
    <t>Mila Đorović</t>
  </si>
  <si>
    <t>Monika Zemko</t>
  </si>
  <si>
    <t>Dunja Milić</t>
  </si>
  <si>
    <t>Neda Savić</t>
  </si>
  <si>
    <t>Marija Martinović</t>
  </si>
  <si>
    <t>Sara Perič</t>
  </si>
  <si>
    <t>Danilo Stojkovi</t>
  </si>
  <si>
    <t>Nemanja Munćan</t>
  </si>
  <si>
    <t>Andrija Đurić</t>
  </si>
  <si>
    <t>Rastko Vojnović</t>
  </si>
  <si>
    <t>Miloš Vojnović</t>
  </si>
  <si>
    <t>Vuk Stojković Gudović</t>
  </si>
  <si>
    <t>Nikola Munćan</t>
  </si>
  <si>
    <t>Tamaš Seči</t>
  </si>
  <si>
    <t>Srna Ivković</t>
  </si>
  <si>
    <t>Marina Tsvetkova</t>
  </si>
  <si>
    <t>Nikola Marčetić</t>
  </si>
  <si>
    <t>Dušan Dugajlić</t>
  </si>
  <si>
    <t>Milana Jerković</t>
  </si>
  <si>
    <t>Lena Kranjc</t>
  </si>
  <si>
    <t>Sara Radonić</t>
  </si>
  <si>
    <t>Sofija Lovrić</t>
  </si>
  <si>
    <t>Nikolija Filipović</t>
  </si>
  <si>
    <t>Magdalena Utvić</t>
  </si>
  <si>
    <t>Nevena Stanišić</t>
  </si>
  <si>
    <t>Nađa Stanišić</t>
  </si>
  <si>
    <t>Vanja Vladisavljev</t>
  </si>
  <si>
    <t>Milica Milić</t>
  </si>
  <si>
    <t>Aron Herendi</t>
  </si>
  <si>
    <t>Peter Molnar</t>
  </si>
  <si>
    <t>Aron Mačai</t>
  </si>
  <si>
    <t>Mate Kovač</t>
  </si>
  <si>
    <t>Ognjen Radulović</t>
  </si>
  <si>
    <t>Oliver Kovač</t>
  </si>
  <si>
    <t>Snežana Dumanović</t>
  </si>
  <si>
    <t>Strahinja Turudija</t>
  </si>
  <si>
    <t>Nemanja Josić</t>
  </si>
  <si>
    <t>Andjelija Utvić</t>
  </si>
  <si>
    <t>Igor Stefanović</t>
  </si>
  <si>
    <t>Miloš Hajek</t>
  </si>
  <si>
    <t>68</t>
  </si>
  <si>
    <t>78</t>
  </si>
  <si>
    <t>Ivana Bajić</t>
  </si>
  <si>
    <t>Tamara Todorović</t>
  </si>
  <si>
    <t>Mia Ivanišević</t>
  </si>
  <si>
    <t xml:space="preserve">Petra Ivanović </t>
  </si>
  <si>
    <t>Miljana Stamenković</t>
  </si>
  <si>
    <t>Sonja Ametović</t>
  </si>
  <si>
    <t>Miloš Isaković</t>
  </si>
  <si>
    <t>F GYM - Beograd</t>
  </si>
  <si>
    <t>+77</t>
  </si>
  <si>
    <t>Delegat saveza:</t>
  </si>
  <si>
    <t>Sekretari takmičenja:</t>
  </si>
  <si>
    <t>Sudije:</t>
  </si>
  <si>
    <t xml:space="preserve">mesto, datum </t>
  </si>
  <si>
    <t>ZA TAKMIČARKE DO 15 GODINA</t>
  </si>
  <si>
    <t>ZA TAKMIČARKE DO 17 GODINA</t>
  </si>
  <si>
    <t>Andrea Žegarac</t>
  </si>
  <si>
    <t>Vivien Milanković</t>
  </si>
  <si>
    <t>Tamara Todorić</t>
  </si>
  <si>
    <t>Natalija Rudić</t>
  </si>
  <si>
    <t>Sonja Alilomov</t>
  </si>
  <si>
    <t>Nina Vujadinović</t>
  </si>
  <si>
    <t>U17</t>
  </si>
  <si>
    <t>U15</t>
  </si>
  <si>
    <t>Novak Kovačević</t>
  </si>
  <si>
    <t>+88</t>
  </si>
  <si>
    <t>ZA TAKMIČARE DO 15 GOD.</t>
  </si>
  <si>
    <t>ZA TAKMIČARE DO 17 GOD</t>
  </si>
  <si>
    <t>Dušan Dimitrović</t>
  </si>
  <si>
    <t>+94</t>
  </si>
  <si>
    <t>Mark Burnać</t>
  </si>
  <si>
    <t>Demjan Radchenko</t>
  </si>
  <si>
    <t xml:space="preserve">EKIPNO </t>
  </si>
  <si>
    <t>SUM</t>
  </si>
  <si>
    <t>Melania Farago</t>
  </si>
  <si>
    <t xml:space="preserve">Svetozar Marković </t>
  </si>
  <si>
    <t>Bojan Nikolić</t>
  </si>
  <si>
    <t>21.02.2026</t>
  </si>
  <si>
    <t>21.02.2026.</t>
  </si>
  <si>
    <t>X</t>
  </si>
  <si>
    <t xml:space="preserve">POJEDINAČNO PRVENSTVO VOJVODINE </t>
  </si>
  <si>
    <t>POJEDINAČNO PRVENSTVO VOJVODINE</t>
  </si>
  <si>
    <t>ZA TAKMIČARE DO 15 GODINA</t>
  </si>
  <si>
    <t>Rita Špajzer</t>
  </si>
  <si>
    <t>Tivadar Kajdoči</t>
  </si>
  <si>
    <t>Bač, 21.02.2026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</si>
</sst>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22" x14ac:knownFonts="1">
    <font>
      <sz val="11"/>
      <color theme="1"/>
      <name val="Calibri"/>
      <family val="2"/>
      <scheme val="minor"/>
    </font>
    <font>
      <b/>
      <i/>
      <sz val="9"/>
      <color theme="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238"/>
    </font>
    <font>
      <b/>
      <i/>
      <sz val="10"/>
      <name val="Arial"/>
      <family val="2"/>
    </font>
    <font>
      <b/>
      <i/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0"/>
      <name val="Arial"/>
      <family val="2"/>
      <charset val="238"/>
    </font>
    <font>
      <b/>
      <sz val="9"/>
      <name val="Arial"/>
      <family val="2"/>
    </font>
    <font>
      <b/>
      <sz val="10"/>
      <color rgb="FFFFFFFF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9"/>
      <color theme="0"/>
      <name val="Arial"/>
      <family val="2"/>
    </font>
    <font>
      <sz val="14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9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rgb="FF1F497D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3" borderId="0" xfId="0" applyFont="1" applyFill="1"/>
    <xf numFmtId="0" fontId="11" fillId="0" borderId="0" xfId="0" applyFont="1"/>
    <xf numFmtId="0" fontId="9" fillId="0" borderId="0" xfId="0" applyFont="1"/>
    <xf numFmtId="0" fontId="1" fillId="2" borderId="6" xfId="0" applyFont="1" applyFill="1" applyBorder="1" applyAlignment="1">
      <alignment vertical="center"/>
    </xf>
    <xf numFmtId="0" fontId="0" fillId="0" borderId="19" xfId="0" applyBorder="1"/>
    <xf numFmtId="0" fontId="0" fillId="0" borderId="23" xfId="0" applyBorder="1"/>
    <xf numFmtId="0" fontId="0" fillId="0" borderId="20" xfId="0" applyBorder="1"/>
    <xf numFmtId="0" fontId="0" fillId="0" borderId="12" xfId="0" applyBorder="1"/>
    <xf numFmtId="0" fontId="0" fillId="0" borderId="13" xfId="0" applyBorder="1"/>
    <xf numFmtId="0" fontId="0" fillId="0" borderId="18" xfId="0" applyBorder="1"/>
    <xf numFmtId="0" fontId="0" fillId="0" borderId="24" xfId="0" applyBorder="1"/>
    <xf numFmtId="0" fontId="0" fillId="0" borderId="21" xfId="0" applyBorder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textRotation="90"/>
    </xf>
    <xf numFmtId="0" fontId="9" fillId="0" borderId="17" xfId="0" applyFont="1" applyBorder="1" applyAlignment="1">
      <alignment horizontal="center" vertical="center"/>
    </xf>
    <xf numFmtId="4" fontId="9" fillId="3" borderId="17" xfId="0" applyNumberFormat="1" applyFont="1" applyFill="1" applyBorder="1" applyAlignment="1">
      <alignment horizontal="center" vertical="center"/>
    </xf>
    <xf numFmtId="0" fontId="9" fillId="0" borderId="17" xfId="0" applyFont="1" applyBorder="1" applyAlignment="1">
      <alignment vertical="center"/>
    </xf>
    <xf numFmtId="0" fontId="9" fillId="4" borderId="17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164" fontId="10" fillId="6" borderId="17" xfId="0" applyNumberFormat="1" applyFont="1" applyFill="1" applyBorder="1" applyAlignment="1">
      <alignment horizontal="center" vertical="center"/>
    </xf>
    <xf numFmtId="0" fontId="9" fillId="7" borderId="17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/>
    </xf>
    <xf numFmtId="0" fontId="3" fillId="0" borderId="16" xfId="0" applyFont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center"/>
    </xf>
    <xf numFmtId="0" fontId="1" fillId="2" borderId="30" xfId="0" applyFont="1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7" fillId="0" borderId="33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2" borderId="20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1" fillId="2" borderId="21" xfId="0" applyFont="1" applyFill="1" applyBorder="1" applyAlignment="1">
      <alignment vertical="center"/>
    </xf>
    <xf numFmtId="0" fontId="18" fillId="0" borderId="17" xfId="0" applyFont="1" applyBorder="1" applyAlignment="1">
      <alignment horizontal="center" vertical="center"/>
    </xf>
    <xf numFmtId="0" fontId="0" fillId="0" borderId="23" xfId="0" applyBorder="1" applyAlignment="1">
      <alignment horizontal="center"/>
    </xf>
    <xf numFmtId="49" fontId="0" fillId="0" borderId="0" xfId="0" applyNumberFormat="1"/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9" fillId="0" borderId="0" xfId="0" applyNumberFormat="1" applyFont="1" applyAlignment="1">
      <alignment horizontal="center"/>
    </xf>
    <xf numFmtId="49" fontId="9" fillId="0" borderId="0" xfId="0" applyNumberFormat="1" applyFont="1"/>
    <xf numFmtId="4" fontId="12" fillId="0" borderId="0" xfId="0" applyNumberFormat="1" applyFont="1"/>
    <xf numFmtId="49" fontId="12" fillId="0" borderId="0" xfId="0" applyNumberFormat="1" applyFont="1" applyAlignment="1">
      <alignment horizontal="center" vertical="center"/>
    </xf>
    <xf numFmtId="4" fontId="9" fillId="0" borderId="17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7" xfId="0" applyFont="1" applyBorder="1" applyAlignment="1">
      <alignment vertical="center" wrapText="1"/>
    </xf>
    <xf numFmtId="49" fontId="7" fillId="0" borderId="17" xfId="0" applyNumberFormat="1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9" fillId="0" borderId="17" xfId="0" applyFont="1" applyBorder="1" applyAlignment="1">
      <alignment horizontal="left" vertical="center"/>
    </xf>
    <xf numFmtId="49" fontId="9" fillId="0" borderId="17" xfId="0" applyNumberFormat="1" applyFont="1" applyBorder="1" applyAlignment="1">
      <alignment horizontal="center" vertical="center"/>
    </xf>
    <xf numFmtId="0" fontId="2" fillId="0" borderId="0" xfId="0" applyFont="1"/>
    <xf numFmtId="0" fontId="0" fillId="0" borderId="17" xfId="0" applyBorder="1"/>
    <xf numFmtId="0" fontId="13" fillId="0" borderId="17" xfId="0" applyFont="1" applyBorder="1"/>
    <xf numFmtId="0" fontId="13" fillId="0" borderId="17" xfId="0" applyFont="1" applyBorder="1" applyAlignment="1">
      <alignment horizontal="center"/>
    </xf>
    <xf numFmtId="49" fontId="13" fillId="0" borderId="17" xfId="0" applyNumberFormat="1" applyFont="1" applyBorder="1" applyAlignment="1">
      <alignment horizontal="center"/>
    </xf>
    <xf numFmtId="49" fontId="2" fillId="0" borderId="0" xfId="0" applyNumberFormat="1" applyFont="1"/>
    <xf numFmtId="0" fontId="3" fillId="0" borderId="17" xfId="0" applyFont="1" applyBorder="1"/>
    <xf numFmtId="0" fontId="3" fillId="0" borderId="17" xfId="0" applyFont="1" applyBorder="1" applyAlignment="1">
      <alignment horizontal="center"/>
    </xf>
    <xf numFmtId="0" fontId="13" fillId="0" borderId="17" xfId="0" quotePrefix="1" applyFont="1" applyBorder="1" applyAlignment="1">
      <alignment horizontal="center"/>
    </xf>
    <xf numFmtId="0" fontId="20" fillId="0" borderId="17" xfId="0" applyFont="1" applyBorder="1"/>
    <xf numFmtId="0" fontId="9" fillId="3" borderId="17" xfId="0" applyFont="1" applyFill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9" fillId="0" borderId="47" xfId="0" applyFont="1" applyBorder="1" applyAlignment="1">
      <alignment vertical="center"/>
    </xf>
    <xf numFmtId="0" fontId="9" fillId="0" borderId="47" xfId="0" applyFont="1" applyBorder="1" applyAlignment="1">
      <alignment horizontal="center" vertical="center"/>
    </xf>
    <xf numFmtId="4" fontId="9" fillId="3" borderId="47" xfId="0" applyNumberFormat="1" applyFont="1" applyFill="1" applyBorder="1" applyAlignment="1">
      <alignment horizontal="center" vertical="center"/>
    </xf>
    <xf numFmtId="0" fontId="9" fillId="7" borderId="47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" fontId="9" fillId="3" borderId="0" xfId="0" applyNumberFormat="1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164" fontId="10" fillId="6" borderId="24" xfId="0" applyNumberFormat="1" applyFont="1" applyFill="1" applyBorder="1" applyAlignment="1">
      <alignment horizontal="center" vertical="center"/>
    </xf>
    <xf numFmtId="0" fontId="18" fillId="0" borderId="47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textRotation="90" wrapText="1"/>
    </xf>
    <xf numFmtId="0" fontId="9" fillId="3" borderId="22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9" fillId="0" borderId="42" xfId="0" applyFont="1" applyBorder="1"/>
    <xf numFmtId="0" fontId="9" fillId="0" borderId="0" xfId="0" applyFont="1"/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9" fillId="0" borderId="42" xfId="0" applyFont="1" applyBorder="1" applyAlignment="1">
      <alignment horizontal="left"/>
    </xf>
    <xf numFmtId="0" fontId="0" fillId="8" borderId="25" xfId="0" applyFill="1" applyBorder="1" applyAlignment="1">
      <alignment horizontal="center"/>
    </xf>
    <xf numFmtId="0" fontId="0" fillId="8" borderId="27" xfId="0" applyFill="1" applyBorder="1" applyAlignment="1">
      <alignment horizontal="center"/>
    </xf>
    <xf numFmtId="49" fontId="0" fillId="8" borderId="25" xfId="0" applyNumberFormat="1" applyFill="1" applyBorder="1" applyAlignment="1">
      <alignment horizontal="center"/>
    </xf>
    <xf numFmtId="49" fontId="0" fillId="8" borderId="27" xfId="0" applyNumberFormat="1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0" fillId="8" borderId="20" xfId="0" applyFill="1" applyBorder="1" applyAlignment="1">
      <alignment horizontal="center"/>
    </xf>
    <xf numFmtId="0" fontId="0" fillId="8" borderId="18" xfId="0" applyFill="1" applyBorder="1" applyAlignment="1">
      <alignment horizontal="center"/>
    </xf>
    <xf numFmtId="0" fontId="0" fillId="8" borderId="21" xfId="0" applyFill="1" applyBorder="1" applyAlignment="1">
      <alignment horizontal="center"/>
    </xf>
    <xf numFmtId="0" fontId="0" fillId="8" borderId="44" xfId="0" applyFill="1" applyBorder="1" applyAlignment="1">
      <alignment horizontal="center"/>
    </xf>
    <xf numFmtId="0" fontId="0" fillId="8" borderId="45" xfId="0" applyFill="1" applyBorder="1" applyAlignment="1">
      <alignment horizontal="center"/>
    </xf>
    <xf numFmtId="0" fontId="0" fillId="8" borderId="16" xfId="0" applyFill="1" applyBorder="1" applyAlignment="1">
      <alignment horizontal="center"/>
    </xf>
    <xf numFmtId="0" fontId="0" fillId="8" borderId="17" xfId="0" applyFill="1" applyBorder="1" applyAlignment="1">
      <alignment horizontal="center"/>
    </xf>
    <xf numFmtId="49" fontId="0" fillId="8" borderId="43" xfId="0" applyNumberFormat="1" applyFill="1" applyBorder="1" applyAlignment="1">
      <alignment horizontal="center"/>
    </xf>
    <xf numFmtId="49" fontId="0" fillId="8" borderId="41" xfId="0" applyNumberFormat="1" applyFill="1" applyBorder="1" applyAlignment="1">
      <alignment horizontal="center"/>
    </xf>
    <xf numFmtId="0" fontId="3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0" fillId="8" borderId="32" xfId="0" applyFill="1" applyBorder="1" applyAlignment="1">
      <alignment horizontal="center"/>
    </xf>
    <xf numFmtId="0" fontId="0" fillId="8" borderId="28" xfId="0" applyFill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2" xfId="0" applyBorder="1"/>
    <xf numFmtId="0" fontId="0" fillId="0" borderId="5" xfId="0" applyBorder="1"/>
    <xf numFmtId="0" fontId="0" fillId="0" borderId="0" xfId="0"/>
    <xf numFmtId="0" fontId="0" fillId="0" borderId="6" xfId="0" applyBorder="1"/>
    <xf numFmtId="0" fontId="0" fillId="0" borderId="8" xfId="0" applyBorder="1"/>
    <xf numFmtId="0" fontId="0" fillId="0" borderId="11" xfId="0" applyBorder="1"/>
    <xf numFmtId="0" fontId="0" fillId="0" borderId="9" xfId="0" applyBorder="1"/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0" fillId="0" borderId="22" xfId="0" applyBorder="1" applyAlignment="1">
      <alignment horizontal="center" vertical="center" textRotation="90"/>
    </xf>
    <xf numFmtId="0" fontId="0" fillId="0" borderId="14" xfId="0" applyBorder="1" applyAlignment="1">
      <alignment horizontal="center" vertical="center" textRotation="90"/>
    </xf>
    <xf numFmtId="0" fontId="0" fillId="0" borderId="15" xfId="0" applyBorder="1" applyAlignment="1">
      <alignment horizontal="center" vertical="center" textRotation="90"/>
    </xf>
    <xf numFmtId="0" fontId="15" fillId="0" borderId="19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9" fillId="10" borderId="17" xfId="0" applyFont="1" applyFill="1" applyBorder="1" applyAlignment="1">
      <alignment horizontal="center" vertical="center"/>
    </xf>
    <xf numFmtId="0" fontId="21" fillId="10" borderId="17" xfId="0" applyFont="1" applyFill="1" applyBorder="1" applyAlignment="1">
      <alignment horizontal="center" vertical="center"/>
    </xf>
    <xf numFmtId="0" fontId="20" fillId="10" borderId="17" xfId="0" applyFont="1" applyFill="1" applyBorder="1" applyAlignment="1">
      <alignment horizontal="center" vertical="center"/>
    </xf>
    <xf numFmtId="0" fontId="18" fillId="9" borderId="1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jpe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333375</xdr:colOff>
      <xdr:row>5</xdr:row>
      <xdr:rowOff>47625</xdr:rowOff>
    </xdr:from>
    <xdr:to>
      <xdr:col>10</xdr:col>
      <xdr:colOff>985113</xdr:colOff>
      <xdr:row>9</xdr:row>
      <xdr:rowOff>24324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519A65-9D91-40CD-846D-FEC7958873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8975" y="923925"/>
          <a:ext cx="651738" cy="624399"/>
        </a:xfrm>
        <a:prstGeom prst="rect">
          <a:avLst/>
        </a:prstGeom>
      </xdr:spPr>
    </xdr:pic>
    <xdr:clientData/>
  </xdr:twoCellAnchor>
  <xdr:twoCellAnchor editAs="oneCell">
    <xdr:from>
      <xdr:col>10</xdr:col>
      <xdr:colOff>1344861</xdr:colOff>
      <xdr:row>5</xdr:row>
      <xdr:rowOff>48510</xdr:rowOff>
    </xdr:from>
    <xdr:to>
      <xdr:col>12</xdr:col>
      <xdr:colOff>148294</xdr:colOff>
      <xdr:row>8</xdr:row>
      <xdr:rowOff>82055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87AAF8F-7C18-4C93-B6D6-042B93159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0461" y="924810"/>
          <a:ext cx="889408" cy="519320"/>
        </a:xfrm>
        <a:prstGeom prst="rect">
          <a:avLst/>
        </a:prstGeom>
      </xdr:spPr>
    </xdr:pic>
    <xdr:clientData/>
  </xdr:twoCellAnchor>
  <xdr:oneCellAnchor>
    <xdr:from>
      <xdr:col>10</xdr:col>
      <xdr:colOff>742950</xdr:colOff>
      <xdr:row>10</xdr:row>
      <xdr:rowOff>123825</xdr:rowOff>
    </xdr:from>
    <xdr:ext cx="471384" cy="682385"/>
    <xdr:pic>
      <xdr:nvPicPr>
        <xdr:cNvPr id="4" name="image2.png">
          <a:extLst>
            <a:ext uri="{FF2B5EF4-FFF2-40B4-BE49-F238E27FC236}">
              <a16:creationId xmlns:a16="http://schemas.microsoft.com/office/drawing/2014/main" id="{6EE11897-ACE9-4944-A404-F44AD14A4A9C}"/>
            </a:ext>
          </a:extLst>
        </xdr:cNvPr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7448550" y="1809750"/>
          <a:ext cx="471384" cy="682385"/>
        </a:xfrm>
        <a:prstGeom prst="rect">
          <a:avLst/>
        </a:prstGeom>
        <a:ln/>
      </xdr:spPr>
    </xdr:pic>
    <xdr:clientData/>
  </xdr:oneCellAnchor>
  <xdr:oneCellAnchor>
    <xdr:from>
      <xdr:col>10</xdr:col>
      <xdr:colOff>1333484</xdr:colOff>
      <xdr:row>10</xdr:row>
      <xdr:rowOff>71231</xdr:rowOff>
    </xdr:from>
    <xdr:ext cx="649867" cy="649867"/>
    <xdr:pic>
      <xdr:nvPicPr>
        <xdr:cNvPr id="5" name="Picture 4">
          <a:extLst>
            <a:ext uri="{FF2B5EF4-FFF2-40B4-BE49-F238E27FC236}">
              <a16:creationId xmlns:a16="http://schemas.microsoft.com/office/drawing/2014/main" id="{E129C42A-3A2C-4B3B-9920-900C61B89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39084" y="1757156"/>
          <a:ext cx="649867" cy="649867"/>
        </a:xfrm>
        <a:prstGeom prst="rect">
          <a:avLst/>
        </a:prstGeom>
      </xdr:spPr>
    </xdr:pic>
    <xdr:clientData/>
  </xdr:oneCellAnchor>
  <xdr:twoCellAnchor editAs="oneCell">
    <xdr:from>
      <xdr:col>12</xdr:col>
      <xdr:colOff>489245</xdr:colOff>
      <xdr:row>12</xdr:row>
      <xdr:rowOff>19049</xdr:rowOff>
    </xdr:from>
    <xdr:to>
      <xdr:col>14</xdr:col>
      <xdr:colOff>342901</xdr:colOff>
      <xdr:row>17</xdr:row>
      <xdr:rowOff>159727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E0B1206-863A-F318-5E7A-DB6C7EBBB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0820" y="2028824"/>
          <a:ext cx="1072856" cy="1064603"/>
        </a:xfrm>
        <a:prstGeom prst="rect">
          <a:avLst/>
        </a:prstGeom>
      </xdr:spPr>
    </xdr:pic>
    <xdr:clientData/>
  </xdr:twoCellAnchor>
  <xdr:twoCellAnchor editAs="oneCell">
    <xdr:from>
      <xdr:col>12</xdr:col>
      <xdr:colOff>435751</xdr:colOff>
      <xdr:row>5</xdr:row>
      <xdr:rowOff>111900</xdr:rowOff>
    </xdr:from>
    <xdr:to>
      <xdr:col>14</xdr:col>
      <xdr:colOff>94355</xdr:colOff>
      <xdr:row>10</xdr:row>
      <xdr:rowOff>152400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F43718EA-0B8C-FD44-8F7D-DE1E76CED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7326" y="988200"/>
          <a:ext cx="877804" cy="8501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kajdoci\Desktop\Spartak\2025\Takmi&#269;enja\2025.11.22%20-%20drzavno%20U15%20U17\22.11.2025%20Prv%20SRB%20U15%20U17%20-%20zavrseno.xlsx" TargetMode="External"/><Relationship Id="rId1" Type="http://schemas.openxmlformats.org/officeDocument/2006/relationships/externalLinkPath" Target="/Users/tkajdoci/Desktop/Spartak/2025/Takmi&#269;enja/2025.11.22%20-%20drzavno%20U15%20U17/22.11.2025%20Prv%20SRB%20U15%20U17%20-%20zavrsen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base"/>
      <sheetName val="izvetaj"/>
      <sheetName val="Ž"/>
      <sheetName val="M"/>
      <sheetName val="Ekipe"/>
      <sheetName val="karton"/>
      <sheetName val="karton (2)"/>
    </sheetNames>
    <sheetDataSet>
      <sheetData sheetId="0">
        <row r="1">
          <cell r="B1" t="str">
            <v>Ime i prezime</v>
          </cell>
          <cell r="C1" t="str">
            <v>Pol</v>
          </cell>
          <cell r="D1" t="str">
            <v>dan</v>
          </cell>
          <cell r="E1" t="str">
            <v>mes</v>
          </cell>
          <cell r="F1" t="str">
            <v>god</v>
          </cell>
          <cell r="G1" t="str">
            <v>Klub</v>
          </cell>
        </row>
        <row r="4">
          <cell r="B4" t="str">
            <v>Marija Martinović</v>
          </cell>
          <cell r="C4" t="str">
            <v>Ž</v>
          </cell>
          <cell r="D4" t="str">
            <v>14</v>
          </cell>
          <cell r="E4" t="str">
            <v>05</v>
          </cell>
          <cell r="F4" t="str">
            <v>12</v>
          </cell>
          <cell r="G4" t="str">
            <v>8. Mart  - Irig</v>
          </cell>
        </row>
        <row r="5">
          <cell r="B5" t="str">
            <v>Neda Savić</v>
          </cell>
          <cell r="C5" t="str">
            <v>Ž</v>
          </cell>
          <cell r="D5" t="str">
            <v>16</v>
          </cell>
          <cell r="E5" t="str">
            <v>08</v>
          </cell>
          <cell r="F5" t="str">
            <v>13</v>
          </cell>
          <cell r="G5" t="str">
            <v>8. Mart  - Irig</v>
          </cell>
        </row>
        <row r="6">
          <cell r="B6" t="str">
            <v>Dunja Milić</v>
          </cell>
          <cell r="C6" t="str">
            <v>Ž</v>
          </cell>
          <cell r="D6" t="str">
            <v>17</v>
          </cell>
          <cell r="E6" t="str">
            <v>09</v>
          </cell>
          <cell r="F6" t="str">
            <v>12</v>
          </cell>
          <cell r="G6" t="str">
            <v>8. Mart  - Irig</v>
          </cell>
        </row>
        <row r="7">
          <cell r="B7" t="str">
            <v>Ivana Lončar</v>
          </cell>
          <cell r="C7" t="str">
            <v>Ž</v>
          </cell>
          <cell r="D7" t="str">
            <v>26</v>
          </cell>
          <cell r="E7" t="str">
            <v>03</v>
          </cell>
          <cell r="F7" t="str">
            <v>05</v>
          </cell>
          <cell r="G7" t="str">
            <v>8. Mart  - Irig</v>
          </cell>
        </row>
        <row r="8">
          <cell r="B8" t="str">
            <v>Isidora Kranjc</v>
          </cell>
          <cell r="C8" t="str">
            <v>Ž</v>
          </cell>
          <cell r="D8" t="str">
            <v>12</v>
          </cell>
          <cell r="E8" t="str">
            <v>06</v>
          </cell>
          <cell r="F8" t="str">
            <v>13</v>
          </cell>
          <cell r="G8" t="str">
            <v>8. Mart  - Irig</v>
          </cell>
        </row>
        <row r="9">
          <cell r="B9" t="str">
            <v>Ena Barać</v>
          </cell>
          <cell r="C9" t="str">
            <v>Ž</v>
          </cell>
          <cell r="D9" t="str">
            <v>12</v>
          </cell>
          <cell r="E9" t="str">
            <v>02</v>
          </cell>
          <cell r="F9" t="str">
            <v>09</v>
          </cell>
          <cell r="G9" t="str">
            <v>8. Mart  - Irig</v>
          </cell>
        </row>
        <row r="10">
          <cell r="B10" t="str">
            <v>Jovana Trivić</v>
          </cell>
          <cell r="C10" t="str">
            <v>Ž</v>
          </cell>
          <cell r="D10" t="str">
            <v>12</v>
          </cell>
          <cell r="E10" t="str">
            <v>02</v>
          </cell>
          <cell r="F10" t="str">
            <v>09</v>
          </cell>
          <cell r="G10" t="str">
            <v>8. Mart  - Irig</v>
          </cell>
        </row>
        <row r="11">
          <cell r="B11" t="str">
            <v>Lenka Bursać</v>
          </cell>
          <cell r="C11" t="str">
            <v>Ž</v>
          </cell>
          <cell r="D11" t="str">
            <v>06</v>
          </cell>
          <cell r="E11" t="str">
            <v>05</v>
          </cell>
          <cell r="F11" t="str">
            <v>09</v>
          </cell>
          <cell r="G11" t="str">
            <v>8. Mart  - Irig</v>
          </cell>
        </row>
        <row r="12">
          <cell r="B12" t="str">
            <v>Vanja Ristić</v>
          </cell>
          <cell r="C12" t="str">
            <v>Ž</v>
          </cell>
          <cell r="D12" t="str">
            <v>10</v>
          </cell>
          <cell r="E12" t="str">
            <v>01</v>
          </cell>
          <cell r="F12" t="str">
            <v>06</v>
          </cell>
          <cell r="G12" t="str">
            <v>8. Mart  - Irig</v>
          </cell>
        </row>
        <row r="13">
          <cell r="B13" t="str">
            <v>Una Kranjc</v>
          </cell>
          <cell r="C13" t="str">
            <v>Ž</v>
          </cell>
          <cell r="D13" t="str">
            <v>30</v>
          </cell>
          <cell r="E13" t="str">
            <v>01</v>
          </cell>
          <cell r="F13" t="str">
            <v>09</v>
          </cell>
          <cell r="G13" t="str">
            <v>8. Mart  - Irig</v>
          </cell>
        </row>
        <row r="14">
          <cell r="B14" t="str">
            <v>Đorđe Ilić</v>
          </cell>
          <cell r="C14" t="str">
            <v>M</v>
          </cell>
          <cell r="G14" t="str">
            <v>8. Mart  - Irig</v>
          </cell>
        </row>
        <row r="15">
          <cell r="B15" t="str">
            <v>Miloš Vojnović</v>
          </cell>
          <cell r="C15" t="str">
            <v>M</v>
          </cell>
          <cell r="D15" t="str">
            <v>22</v>
          </cell>
          <cell r="E15" t="str">
            <v>02</v>
          </cell>
          <cell r="F15" t="str">
            <v>12</v>
          </cell>
          <cell r="G15" t="str">
            <v>8. Mart  - Irig</v>
          </cell>
        </row>
        <row r="16">
          <cell r="B16" t="str">
            <v>Andjelija Utvić</v>
          </cell>
          <cell r="C16" t="str">
            <v>Ž</v>
          </cell>
          <cell r="D16" t="str">
            <v>08</v>
          </cell>
          <cell r="E16" t="str">
            <v>11</v>
          </cell>
          <cell r="F16" t="str">
            <v>17</v>
          </cell>
          <cell r="G16" t="str">
            <v>8. Mart  - Irig</v>
          </cell>
        </row>
        <row r="17">
          <cell r="B17" t="str">
            <v>Milana Jerković</v>
          </cell>
          <cell r="C17" t="str">
            <v>Ž</v>
          </cell>
          <cell r="D17" t="str">
            <v>18</v>
          </cell>
          <cell r="E17" t="str">
            <v>02</v>
          </cell>
          <cell r="F17" t="str">
            <v>16</v>
          </cell>
          <cell r="G17" t="str">
            <v>8. Mart  - Irig</v>
          </cell>
        </row>
        <row r="18">
          <cell r="B18" t="str">
            <v>Lena Kranjc</v>
          </cell>
          <cell r="C18" t="str">
            <v>Ž</v>
          </cell>
          <cell r="D18" t="str">
            <v>12</v>
          </cell>
          <cell r="E18" t="str">
            <v>01</v>
          </cell>
          <cell r="F18" t="str">
            <v>15</v>
          </cell>
          <cell r="G18" t="str">
            <v>8. Mart  - Irig</v>
          </cell>
        </row>
        <row r="19">
          <cell r="B19" t="str">
            <v>Sara Radonić</v>
          </cell>
          <cell r="C19" t="str">
            <v>Ž</v>
          </cell>
          <cell r="D19" t="str">
            <v>20</v>
          </cell>
          <cell r="E19" t="str">
            <v>02</v>
          </cell>
          <cell r="F19" t="str">
            <v>15</v>
          </cell>
          <cell r="G19" t="str">
            <v>8. Mart  - Irig</v>
          </cell>
        </row>
        <row r="20">
          <cell r="B20" t="str">
            <v>Magdalena Utvić</v>
          </cell>
          <cell r="C20" t="str">
            <v>Ž</v>
          </cell>
          <cell r="D20" t="str">
            <v>17</v>
          </cell>
          <cell r="E20" t="str">
            <v>11</v>
          </cell>
          <cell r="F20" t="str">
            <v>13</v>
          </cell>
          <cell r="G20" t="str">
            <v>8. Mart  - Irig</v>
          </cell>
        </row>
        <row r="21">
          <cell r="B21" t="str">
            <v>Sofija Lovrić</v>
          </cell>
          <cell r="C21" t="str">
            <v>Ž</v>
          </cell>
          <cell r="D21" t="str">
            <v>06</v>
          </cell>
          <cell r="E21" t="str">
            <v>06</v>
          </cell>
          <cell r="F21" t="str">
            <v>13</v>
          </cell>
          <cell r="G21" t="str">
            <v>8. Mart  - Irig</v>
          </cell>
        </row>
        <row r="22">
          <cell r="B22" t="str">
            <v>Nikolija Filipović</v>
          </cell>
          <cell r="C22" t="str">
            <v>Ž</v>
          </cell>
          <cell r="D22" t="str">
            <v>11</v>
          </cell>
          <cell r="E22" t="str">
            <v>06</v>
          </cell>
          <cell r="F22" t="str">
            <v>13</v>
          </cell>
          <cell r="G22" t="str">
            <v>8. Mart  - Irig</v>
          </cell>
        </row>
        <row r="23">
          <cell r="B23" t="str">
            <v>Milica Milić</v>
          </cell>
          <cell r="C23" t="str">
            <v>Ž</v>
          </cell>
          <cell r="F23" t="str">
            <v>15</v>
          </cell>
          <cell r="G23" t="str">
            <v>8. Mart  - Irig</v>
          </cell>
        </row>
        <row r="24">
          <cell r="B24" t="str">
            <v>Nevena Stanišić</v>
          </cell>
          <cell r="C24" t="str">
            <v>Ž</v>
          </cell>
          <cell r="F24" t="str">
            <v>14</v>
          </cell>
          <cell r="G24" t="str">
            <v>8. Mart  - Irig</v>
          </cell>
        </row>
        <row r="25">
          <cell r="B25" t="str">
            <v>Nađa Stanišić</v>
          </cell>
          <cell r="C25" t="str">
            <v>Ž</v>
          </cell>
          <cell r="F25" t="str">
            <v>12</v>
          </cell>
          <cell r="G25" t="str">
            <v>8. Mart  - Irig</v>
          </cell>
        </row>
        <row r="26">
          <cell r="B26" t="str">
            <v>Vanja Vladisavljev</v>
          </cell>
          <cell r="C26" t="str">
            <v>Ž</v>
          </cell>
          <cell r="F26" t="str">
            <v>12</v>
          </cell>
          <cell r="G26" t="str">
            <v>8. Mart  - Irig</v>
          </cell>
        </row>
        <row r="27">
          <cell r="B27" t="str">
            <v>Andrea Žegarac</v>
          </cell>
          <cell r="C27" t="str">
            <v>Ž</v>
          </cell>
          <cell r="D27" t="str">
            <v>18</v>
          </cell>
          <cell r="E27" t="str">
            <v>11</v>
          </cell>
          <cell r="F27" t="str">
            <v>15</v>
          </cell>
          <cell r="G27" t="str">
            <v>8. Mart  - Irig</v>
          </cell>
        </row>
        <row r="28">
          <cell r="B28" t="str">
            <v>Tamara Todorić</v>
          </cell>
          <cell r="C28" t="str">
            <v>Ž</v>
          </cell>
          <cell r="D28" t="str">
            <v>21</v>
          </cell>
          <cell r="E28" t="str">
            <v>07</v>
          </cell>
          <cell r="F28" t="str">
            <v>15</v>
          </cell>
          <cell r="G28" t="str">
            <v>8. Mart  - Irig</v>
          </cell>
        </row>
        <row r="29">
          <cell r="B29" t="str">
            <v>Mia Ivanišević</v>
          </cell>
          <cell r="C29" t="str">
            <v>Ž</v>
          </cell>
          <cell r="D29" t="str">
            <v>03</v>
          </cell>
          <cell r="E29" t="str">
            <v>12</v>
          </cell>
          <cell r="F29" t="str">
            <v>12</v>
          </cell>
          <cell r="G29" t="str">
            <v>8. Mart  - Irig</v>
          </cell>
        </row>
        <row r="32">
          <cell r="B32" t="str">
            <v>Monika Zemko</v>
          </cell>
          <cell r="C32" t="str">
            <v>Ž</v>
          </cell>
          <cell r="D32" t="str">
            <v>12</v>
          </cell>
          <cell r="E32" t="str">
            <v>08</v>
          </cell>
          <cell r="F32" t="str">
            <v>09</v>
          </cell>
          <cell r="G32" t="str">
            <v>Spartak - Subotica</v>
          </cell>
        </row>
        <row r="33">
          <cell r="B33" t="str">
            <v>Mila Đorović</v>
          </cell>
          <cell r="C33" t="str">
            <v>Ž</v>
          </cell>
          <cell r="D33" t="str">
            <v>21</v>
          </cell>
          <cell r="E33" t="str">
            <v>10</v>
          </cell>
          <cell r="F33" t="str">
            <v>11</v>
          </cell>
          <cell r="G33" t="str">
            <v>Spartak - Subotica</v>
          </cell>
        </row>
        <row r="34">
          <cell r="B34" t="str">
            <v>Ines Hadžibegović</v>
          </cell>
          <cell r="C34" t="str">
            <v>Ž</v>
          </cell>
          <cell r="D34" t="str">
            <v>28</v>
          </cell>
          <cell r="E34" t="str">
            <v>08</v>
          </cell>
          <cell r="F34" t="str">
            <v>02</v>
          </cell>
          <cell r="G34" t="str">
            <v>Spartak - Subotica</v>
          </cell>
        </row>
        <row r="35">
          <cell r="B35" t="str">
            <v>Tamas Kajdoči</v>
          </cell>
          <cell r="C35" t="str">
            <v>M</v>
          </cell>
          <cell r="D35" t="str">
            <v>21</v>
          </cell>
          <cell r="E35" t="str">
            <v>04</v>
          </cell>
          <cell r="F35" t="str">
            <v>97</v>
          </cell>
          <cell r="G35" t="str">
            <v>Spartak - Subotica</v>
          </cell>
        </row>
        <row r="36">
          <cell r="B36" t="str">
            <v>Aleksandar Saulić</v>
          </cell>
          <cell r="C36" t="str">
            <v>M</v>
          </cell>
          <cell r="D36" t="str">
            <v>08</v>
          </cell>
          <cell r="E36" t="str">
            <v>01</v>
          </cell>
          <cell r="F36" t="str">
            <v>02</v>
          </cell>
          <cell r="G36" t="str">
            <v>Spartak - Subotica</v>
          </cell>
        </row>
        <row r="37">
          <cell r="B37" t="str">
            <v>Balaž Benčik Maša</v>
          </cell>
          <cell r="C37" t="str">
            <v>M</v>
          </cell>
          <cell r="D37" t="str">
            <v>26</v>
          </cell>
          <cell r="E37" t="str">
            <v>03</v>
          </cell>
          <cell r="F37" t="str">
            <v>05</v>
          </cell>
          <cell r="G37" t="str">
            <v>Spartak - Subotica</v>
          </cell>
        </row>
        <row r="38">
          <cell r="B38" t="str">
            <v>Viktor Haško</v>
          </cell>
          <cell r="C38" t="str">
            <v>M</v>
          </cell>
          <cell r="D38" t="str">
            <v>05</v>
          </cell>
          <cell r="E38" t="str">
            <v>07</v>
          </cell>
          <cell r="F38" t="str">
            <v>01</v>
          </cell>
          <cell r="G38" t="str">
            <v>Spartak - Subotica</v>
          </cell>
        </row>
        <row r="39">
          <cell r="B39" t="str">
            <v>Ivan Erdeg</v>
          </cell>
          <cell r="C39" t="str">
            <v>M</v>
          </cell>
          <cell r="D39" t="str">
            <v>07</v>
          </cell>
          <cell r="E39" t="str">
            <v>03</v>
          </cell>
          <cell r="F39" t="str">
            <v>08</v>
          </cell>
          <cell r="G39" t="str">
            <v>Spartak - Subotica</v>
          </cell>
        </row>
        <row r="40">
          <cell r="B40" t="str">
            <v>Marin Vukov</v>
          </cell>
          <cell r="C40" t="str">
            <v>M</v>
          </cell>
          <cell r="D40" t="str">
            <v>23</v>
          </cell>
          <cell r="E40" t="str">
            <v>09</v>
          </cell>
          <cell r="F40" t="str">
            <v>04</v>
          </cell>
          <cell r="G40" t="str">
            <v>Spartak - Subotica</v>
          </cell>
        </row>
        <row r="41">
          <cell r="B41" t="str">
            <v>Ričard Nemet</v>
          </cell>
          <cell r="C41" t="str">
            <v>M</v>
          </cell>
          <cell r="D41" t="str">
            <v>14</v>
          </cell>
          <cell r="E41" t="str">
            <v>02</v>
          </cell>
          <cell r="F41" t="str">
            <v>09</v>
          </cell>
          <cell r="G41" t="str">
            <v>Spartak - Subotica</v>
          </cell>
        </row>
        <row r="42">
          <cell r="B42" t="str">
            <v>Akoš Juhas</v>
          </cell>
          <cell r="C42" t="str">
            <v>M</v>
          </cell>
          <cell r="D42" t="str">
            <v>15</v>
          </cell>
          <cell r="E42" t="str">
            <v>10</v>
          </cell>
          <cell r="F42" t="str">
            <v>09</v>
          </cell>
          <cell r="G42" t="str">
            <v>Spartak - Subotica</v>
          </cell>
        </row>
        <row r="43">
          <cell r="B43" t="str">
            <v>Patrik Senji</v>
          </cell>
          <cell r="C43" t="str">
            <v>M</v>
          </cell>
          <cell r="D43" t="str">
            <v>29</v>
          </cell>
          <cell r="E43" t="str">
            <v>01</v>
          </cell>
          <cell r="F43" t="str">
            <v>09</v>
          </cell>
          <cell r="G43" t="str">
            <v>Spartak - Subotica</v>
          </cell>
        </row>
        <row r="44">
          <cell r="B44" t="str">
            <v>Atila Rožnjik</v>
          </cell>
          <cell r="C44" t="str">
            <v>M</v>
          </cell>
          <cell r="D44" t="str">
            <v>14</v>
          </cell>
          <cell r="E44" t="str">
            <v>08</v>
          </cell>
          <cell r="F44" t="str">
            <v>08</v>
          </cell>
          <cell r="G44" t="str">
            <v>Spartak - Subotica</v>
          </cell>
        </row>
        <row r="45">
          <cell r="B45" t="str">
            <v>Mate Buš</v>
          </cell>
          <cell r="C45" t="str">
            <v>M</v>
          </cell>
          <cell r="D45" t="str">
            <v>02</v>
          </cell>
          <cell r="E45" t="str">
            <v>06</v>
          </cell>
          <cell r="F45" t="str">
            <v>04</v>
          </cell>
          <cell r="G45" t="str">
            <v>Spartak - Subotica</v>
          </cell>
        </row>
        <row r="46">
          <cell r="B46" t="str">
            <v>Tamaš Barat</v>
          </cell>
          <cell r="C46" t="str">
            <v>M</v>
          </cell>
          <cell r="D46" t="str">
            <v>23</v>
          </cell>
          <cell r="E46" t="str">
            <v>03</v>
          </cell>
          <cell r="F46" t="str">
            <v>08</v>
          </cell>
          <cell r="G46" t="str">
            <v>Spartak - Subotica</v>
          </cell>
        </row>
        <row r="47">
          <cell r="B47" t="str">
            <v>Herold Hauk</v>
          </cell>
          <cell r="C47" t="str">
            <v>M</v>
          </cell>
          <cell r="D47" t="str">
            <v>01</v>
          </cell>
          <cell r="E47" t="str">
            <v>03</v>
          </cell>
          <cell r="F47" t="str">
            <v>11</v>
          </cell>
          <cell r="G47" t="str">
            <v>Spartak - Subotica</v>
          </cell>
        </row>
        <row r="48">
          <cell r="B48" t="str">
            <v>Ferenc Marton</v>
          </cell>
          <cell r="C48" t="str">
            <v>M</v>
          </cell>
          <cell r="D48" t="str">
            <v>29</v>
          </cell>
          <cell r="E48" t="str">
            <v>07</v>
          </cell>
          <cell r="F48" t="str">
            <v>09</v>
          </cell>
          <cell r="G48" t="str">
            <v>Spartak - Subotica</v>
          </cell>
        </row>
        <row r="49">
          <cell r="B49" t="str">
            <v>Nikola Šanta</v>
          </cell>
          <cell r="C49" t="str">
            <v>M</v>
          </cell>
          <cell r="D49" t="str">
            <v>05</v>
          </cell>
          <cell r="E49" t="str">
            <v>05</v>
          </cell>
          <cell r="F49" t="str">
            <v>06</v>
          </cell>
          <cell r="G49" t="str">
            <v>Spartak - Subotica</v>
          </cell>
        </row>
        <row r="50">
          <cell r="B50" t="str">
            <v>Fabian Sekereš</v>
          </cell>
          <cell r="C50" t="str">
            <v>M</v>
          </cell>
          <cell r="D50" t="str">
            <v>28</v>
          </cell>
          <cell r="E50" t="str">
            <v>08</v>
          </cell>
          <cell r="F50" t="str">
            <v>06</v>
          </cell>
          <cell r="G50" t="str">
            <v>Spartak - Subotica</v>
          </cell>
        </row>
        <row r="51">
          <cell r="B51" t="str">
            <v>Ferenc Nemet</v>
          </cell>
          <cell r="C51" t="str">
            <v>M</v>
          </cell>
          <cell r="D51" t="str">
            <v>01</v>
          </cell>
          <cell r="E51" t="str">
            <v>07</v>
          </cell>
          <cell r="F51" t="str">
            <v>09</v>
          </cell>
          <cell r="G51" t="str">
            <v>Spartak - Subotica</v>
          </cell>
        </row>
        <row r="52">
          <cell r="B52" t="str">
            <v>Aleksandar Demšedi</v>
          </cell>
          <cell r="C52" t="str">
            <v>M</v>
          </cell>
          <cell r="D52" t="str">
            <v>11</v>
          </cell>
          <cell r="E52" t="str">
            <v>11</v>
          </cell>
          <cell r="F52" t="str">
            <v>04</v>
          </cell>
          <cell r="G52" t="str">
            <v>Spartak - Subotica</v>
          </cell>
        </row>
        <row r="53">
          <cell r="B53" t="str">
            <v>David Gece</v>
          </cell>
          <cell r="C53" t="str">
            <v>M</v>
          </cell>
          <cell r="D53" t="str">
            <v>27</v>
          </cell>
          <cell r="E53" t="str">
            <v>04</v>
          </cell>
          <cell r="F53" t="str">
            <v>09</v>
          </cell>
          <cell r="G53" t="str">
            <v>Spartak - Subotica</v>
          </cell>
        </row>
        <row r="54">
          <cell r="B54" t="str">
            <v>Aleks Molnar Birgermajer</v>
          </cell>
          <cell r="C54" t="str">
            <v>M</v>
          </cell>
          <cell r="D54" t="str">
            <v>24</v>
          </cell>
          <cell r="E54" t="str">
            <v>06</v>
          </cell>
          <cell r="F54" t="str">
            <v>09</v>
          </cell>
          <cell r="G54" t="str">
            <v>Spartak - Subotica</v>
          </cell>
        </row>
        <row r="55">
          <cell r="B55" t="str">
            <v>Erik Palinkaš</v>
          </cell>
          <cell r="C55" t="str">
            <v>M</v>
          </cell>
          <cell r="D55" t="str">
            <v>19</v>
          </cell>
          <cell r="E55" t="str">
            <v>06</v>
          </cell>
          <cell r="F55" t="str">
            <v>09</v>
          </cell>
          <cell r="G55" t="str">
            <v>Spartak - Subotica</v>
          </cell>
        </row>
        <row r="56">
          <cell r="B56" t="str">
            <v>Mate Bagi</v>
          </cell>
          <cell r="C56" t="str">
            <v>M</v>
          </cell>
          <cell r="D56" t="str">
            <v>06</v>
          </cell>
          <cell r="E56" t="str">
            <v>05</v>
          </cell>
          <cell r="F56" t="str">
            <v>09</v>
          </cell>
          <cell r="G56" t="str">
            <v>Spartak - Subotica</v>
          </cell>
        </row>
        <row r="57">
          <cell r="B57" t="str">
            <v>Mihajlo Šijak</v>
          </cell>
          <cell r="C57" t="str">
            <v>M</v>
          </cell>
          <cell r="D57" t="str">
            <v>12</v>
          </cell>
          <cell r="E57" t="str">
            <v>12</v>
          </cell>
          <cell r="F57" t="str">
            <v>05</v>
          </cell>
          <cell r="G57" t="str">
            <v>Spartak - Subotica</v>
          </cell>
        </row>
        <row r="58">
          <cell r="B58" t="str">
            <v>Filip Pastor</v>
          </cell>
          <cell r="C58" t="str">
            <v>M</v>
          </cell>
          <cell r="D58" t="str">
            <v>13</v>
          </cell>
          <cell r="E58" t="str">
            <v>07</v>
          </cell>
          <cell r="F58" t="str">
            <v>03</v>
          </cell>
          <cell r="G58" t="str">
            <v>Spartak - Subotica</v>
          </cell>
        </row>
        <row r="59">
          <cell r="B59" t="str">
            <v>Noel Beretka</v>
          </cell>
          <cell r="C59" t="str">
            <v>M</v>
          </cell>
          <cell r="D59" t="str">
            <v>19</v>
          </cell>
          <cell r="E59" t="str">
            <v>10</v>
          </cell>
          <cell r="F59" t="str">
            <v>09</v>
          </cell>
          <cell r="G59" t="str">
            <v>Spartak - Subotica</v>
          </cell>
        </row>
        <row r="60">
          <cell r="B60" t="str">
            <v>Karlo Liptak</v>
          </cell>
          <cell r="C60" t="str">
            <v>M</v>
          </cell>
          <cell r="D60" t="str">
            <v>22</v>
          </cell>
          <cell r="E60" t="str">
            <v>10</v>
          </cell>
          <cell r="F60" t="str">
            <v>07</v>
          </cell>
          <cell r="G60" t="str">
            <v>Spartak - Subotica</v>
          </cell>
        </row>
        <row r="61">
          <cell r="B61" t="str">
            <v>Adrian Šereš</v>
          </cell>
          <cell r="C61" t="str">
            <v>M</v>
          </cell>
          <cell r="D61" t="str">
            <v>26</v>
          </cell>
          <cell r="E61" t="str">
            <v>01</v>
          </cell>
          <cell r="F61" t="str">
            <v>08</v>
          </cell>
          <cell r="G61" t="str">
            <v>Spartak - Subotica</v>
          </cell>
        </row>
        <row r="62">
          <cell r="B62" t="str">
            <v>Nikola Munćan</v>
          </cell>
          <cell r="C62" t="str">
            <v>M</v>
          </cell>
          <cell r="D62" t="str">
            <v>03</v>
          </cell>
          <cell r="E62" t="str">
            <v>07</v>
          </cell>
          <cell r="F62" t="str">
            <v>08</v>
          </cell>
          <cell r="G62" t="str">
            <v>Spartak - Subotica</v>
          </cell>
        </row>
        <row r="63">
          <cell r="B63" t="str">
            <v>Ivan Deak</v>
          </cell>
          <cell r="C63" t="str">
            <v>M</v>
          </cell>
          <cell r="D63" t="str">
            <v>26</v>
          </cell>
          <cell r="E63" t="str">
            <v>05</v>
          </cell>
          <cell r="F63" t="str">
            <v>08</v>
          </cell>
          <cell r="G63" t="str">
            <v>Spartak - Subotica</v>
          </cell>
        </row>
        <row r="64">
          <cell r="B64" t="str">
            <v>Suzana Golić</v>
          </cell>
          <cell r="C64" t="str">
            <v>Ž</v>
          </cell>
          <cell r="D64" t="str">
            <v>27</v>
          </cell>
          <cell r="E64" t="str">
            <v>05</v>
          </cell>
          <cell r="F64" t="str">
            <v>08</v>
          </cell>
          <cell r="G64" t="str">
            <v>Spartak - Subotica</v>
          </cell>
        </row>
        <row r="65">
          <cell r="B65" t="str">
            <v>Nemanja Munćan</v>
          </cell>
          <cell r="C65" t="str">
            <v>M</v>
          </cell>
          <cell r="D65" t="str">
            <v>03</v>
          </cell>
          <cell r="E65" t="str">
            <v>07</v>
          </cell>
          <cell r="F65" t="str">
            <v>08</v>
          </cell>
          <cell r="G65" t="str">
            <v>Spartak - Subotica</v>
          </cell>
        </row>
        <row r="66">
          <cell r="B66" t="str">
            <v>Benjamin Kiš Terkelj</v>
          </cell>
          <cell r="C66" t="str">
            <v>M</v>
          </cell>
          <cell r="D66" t="str">
            <v>26</v>
          </cell>
          <cell r="E66" t="str">
            <v>06</v>
          </cell>
          <cell r="F66" t="str">
            <v>07</v>
          </cell>
          <cell r="G66" t="str">
            <v>Spartak - Subotica</v>
          </cell>
        </row>
        <row r="67">
          <cell r="B67" t="str">
            <v>Nevena Vignjević</v>
          </cell>
          <cell r="C67" t="str">
            <v>Ž</v>
          </cell>
          <cell r="D67" t="str">
            <v>03</v>
          </cell>
          <cell r="E67" t="str">
            <v>10</v>
          </cell>
          <cell r="F67" t="str">
            <v>07</v>
          </cell>
          <cell r="G67" t="str">
            <v>Spartak - Subotica</v>
          </cell>
        </row>
        <row r="68">
          <cell r="B68" t="str">
            <v>Sara Perič</v>
          </cell>
          <cell r="C68" t="str">
            <v>Ž</v>
          </cell>
          <cell r="D68" t="str">
            <v>18</v>
          </cell>
          <cell r="E68" t="str">
            <v>11</v>
          </cell>
          <cell r="F68" t="str">
            <v>07</v>
          </cell>
          <cell r="G68" t="str">
            <v>Spartak - Subotica</v>
          </cell>
        </row>
        <row r="69">
          <cell r="B69" t="str">
            <v>Elizabeta Kiš</v>
          </cell>
          <cell r="C69" t="str">
            <v>Ž</v>
          </cell>
          <cell r="G69" t="str">
            <v>Spartak - Subotica</v>
          </cell>
        </row>
        <row r="70">
          <cell r="B70" t="str">
            <v>Mihalj Pece</v>
          </cell>
          <cell r="C70" t="str">
            <v>M</v>
          </cell>
          <cell r="D70" t="str">
            <v>18</v>
          </cell>
          <cell r="E70" t="str">
            <v>06</v>
          </cell>
          <cell r="F70" t="str">
            <v>87</v>
          </cell>
          <cell r="G70" t="str">
            <v>Spartak - Subotica</v>
          </cell>
        </row>
        <row r="71">
          <cell r="B71" t="str">
            <v>Krištof Šebok</v>
          </cell>
          <cell r="C71" t="str">
            <v>M</v>
          </cell>
          <cell r="G71" t="str">
            <v>Spartak - Subotica</v>
          </cell>
        </row>
        <row r="72">
          <cell r="B72" t="str">
            <v>Stefan Novikov</v>
          </cell>
          <cell r="C72" t="str">
            <v>M</v>
          </cell>
          <cell r="G72" t="str">
            <v>Spartak - Subotica</v>
          </cell>
        </row>
        <row r="73">
          <cell r="B73" t="str">
            <v>Daniel Zdenjak</v>
          </cell>
          <cell r="C73" t="str">
            <v>M</v>
          </cell>
          <cell r="D73" t="str">
            <v>05</v>
          </cell>
          <cell r="E73" t="str">
            <v>10</v>
          </cell>
          <cell r="F73" t="str">
            <v>00</v>
          </cell>
          <cell r="G73" t="str">
            <v>Spartak - Subotica</v>
          </cell>
        </row>
        <row r="74">
          <cell r="B74" t="str">
            <v>Zamur Erdelj</v>
          </cell>
          <cell r="C74" t="str">
            <v>M</v>
          </cell>
          <cell r="D74" t="str">
            <v>08</v>
          </cell>
          <cell r="E74" t="str">
            <v>03</v>
          </cell>
          <cell r="F74" t="str">
            <v>11</v>
          </cell>
          <cell r="G74" t="str">
            <v>Spartak - Subotica</v>
          </cell>
        </row>
        <row r="75">
          <cell r="B75" t="str">
            <v>Ljiljana Čikoš</v>
          </cell>
          <cell r="C75" t="str">
            <v>Ž</v>
          </cell>
          <cell r="D75" t="str">
            <v>19</v>
          </cell>
          <cell r="E75" t="str">
            <v>11</v>
          </cell>
          <cell r="F75" t="str">
            <v>68</v>
          </cell>
          <cell r="G75" t="str">
            <v>Spartak - Subotica</v>
          </cell>
        </row>
        <row r="76">
          <cell r="B76" t="str">
            <v>Alen Vukov</v>
          </cell>
          <cell r="C76" t="str">
            <v>M</v>
          </cell>
          <cell r="G76" t="str">
            <v>Spartak - Subotica</v>
          </cell>
        </row>
        <row r="77">
          <cell r="B77" t="str">
            <v>Margareta Bašaragin</v>
          </cell>
          <cell r="C77" t="str">
            <v>Ž</v>
          </cell>
          <cell r="D77" t="str">
            <v>15</v>
          </cell>
          <cell r="E77" t="str">
            <v>09</v>
          </cell>
          <cell r="F77" t="str">
            <v>78</v>
          </cell>
          <cell r="G77" t="str">
            <v>Spartak - Subotica</v>
          </cell>
        </row>
        <row r="78">
          <cell r="B78" t="str">
            <v>Adrian Rihter</v>
          </cell>
          <cell r="C78" t="str">
            <v>M</v>
          </cell>
          <cell r="D78" t="str">
            <v>31</v>
          </cell>
          <cell r="E78" t="str">
            <v>08</v>
          </cell>
          <cell r="F78" t="str">
            <v>05</v>
          </cell>
          <cell r="G78" t="str">
            <v>Spartak - Subotica</v>
          </cell>
        </row>
        <row r="79">
          <cell r="B79" t="str">
            <v>Tamaš Seči</v>
          </cell>
          <cell r="C79" t="str">
            <v>M</v>
          </cell>
          <cell r="D79" t="str">
            <v>08</v>
          </cell>
          <cell r="E79" t="str">
            <v>07</v>
          </cell>
          <cell r="F79" t="str">
            <v>08</v>
          </cell>
          <cell r="G79" t="str">
            <v>Spartak - Subotica</v>
          </cell>
        </row>
        <row r="80">
          <cell r="B80" t="str">
            <v>Aron Heredi</v>
          </cell>
          <cell r="C80" t="str">
            <v>M</v>
          </cell>
          <cell r="D80" t="str">
            <v>22</v>
          </cell>
          <cell r="E80" t="str">
            <v>05</v>
          </cell>
          <cell r="F80" t="str">
            <v>12</v>
          </cell>
          <cell r="G80" t="str">
            <v>Spartak - Subotica</v>
          </cell>
        </row>
        <row r="81">
          <cell r="B81" t="str">
            <v>Peter Molnar</v>
          </cell>
          <cell r="C81" t="str">
            <v>M</v>
          </cell>
          <cell r="D81" t="str">
            <v>30</v>
          </cell>
          <cell r="E81" t="str">
            <v>11</v>
          </cell>
          <cell r="F81" t="str">
            <v>12</v>
          </cell>
          <cell r="G81" t="str">
            <v>Spartak - Subotica</v>
          </cell>
        </row>
        <row r="82">
          <cell r="B82" t="str">
            <v>Aron Mačai</v>
          </cell>
          <cell r="C82" t="str">
            <v>M</v>
          </cell>
          <cell r="D82" t="str">
            <v>06</v>
          </cell>
          <cell r="E82" t="str">
            <v>10</v>
          </cell>
          <cell r="F82" t="str">
            <v>11</v>
          </cell>
          <cell r="G82" t="str">
            <v>Spartak - Subotica</v>
          </cell>
        </row>
        <row r="83">
          <cell r="B83" t="str">
            <v>Mate Kovač</v>
          </cell>
          <cell r="C83" t="str">
            <v>M</v>
          </cell>
          <cell r="D83" t="str">
            <v>30</v>
          </cell>
          <cell r="E83" t="str">
            <v>10</v>
          </cell>
          <cell r="F83" t="str">
            <v>12</v>
          </cell>
          <cell r="G83" t="str">
            <v>Spartak - Subotica</v>
          </cell>
        </row>
        <row r="84">
          <cell r="B84" t="str">
            <v>Ognjen Radulović</v>
          </cell>
          <cell r="C84" t="str">
            <v>M</v>
          </cell>
          <cell r="D84" t="str">
            <v>25</v>
          </cell>
          <cell r="E84" t="str">
            <v>07</v>
          </cell>
          <cell r="F84" t="str">
            <v>08</v>
          </cell>
          <cell r="G84" t="str">
            <v>Spartak - Subotica</v>
          </cell>
        </row>
        <row r="85">
          <cell r="B85" t="str">
            <v>Oliver Kovač</v>
          </cell>
          <cell r="C85" t="str">
            <v>M</v>
          </cell>
          <cell r="D85" t="str">
            <v>31</v>
          </cell>
          <cell r="E85" t="str">
            <v>03</v>
          </cell>
          <cell r="F85" t="str">
            <v>09</v>
          </cell>
          <cell r="G85" t="str">
            <v>Spartak - Subotica</v>
          </cell>
        </row>
        <row r="86">
          <cell r="B86" t="str">
            <v>Vivien Milanković</v>
          </cell>
          <cell r="C86" t="str">
            <v>Ž</v>
          </cell>
          <cell r="D86" t="str">
            <v>01</v>
          </cell>
          <cell r="E86" t="str">
            <v>08</v>
          </cell>
          <cell r="F86" t="str">
            <v>11</v>
          </cell>
          <cell r="G86" t="str">
            <v>Spartak - Subotica</v>
          </cell>
        </row>
        <row r="87">
          <cell r="B87" t="str">
            <v>Mark Burnać</v>
          </cell>
          <cell r="C87" t="str">
            <v>M</v>
          </cell>
          <cell r="D87" t="str">
            <v>14</v>
          </cell>
          <cell r="E87" t="str">
            <v>08</v>
          </cell>
          <cell r="F87" t="str">
            <v>08</v>
          </cell>
          <cell r="G87" t="str">
            <v>Spartak - Subotica</v>
          </cell>
        </row>
        <row r="88">
          <cell r="B88" t="str">
            <v>Demjan Radchenko</v>
          </cell>
          <cell r="C88" t="str">
            <v>M</v>
          </cell>
          <cell r="D88" t="str">
            <v>20</v>
          </cell>
          <cell r="E88" t="str">
            <v>05</v>
          </cell>
          <cell r="F88" t="str">
            <v>09</v>
          </cell>
          <cell r="G88" t="str">
            <v>Spartak - Subotica</v>
          </cell>
        </row>
        <row r="98">
          <cell r="B98" t="str">
            <v>Dušanka Nikolić</v>
          </cell>
          <cell r="C98" t="str">
            <v>Ž</v>
          </cell>
          <cell r="D98" t="str">
            <v>15</v>
          </cell>
          <cell r="E98" t="str">
            <v>55</v>
          </cell>
          <cell r="F98" t="str">
            <v>60</v>
          </cell>
          <cell r="G98" t="str">
            <v>Herkules - Bač</v>
          </cell>
        </row>
        <row r="99">
          <cell r="B99" t="str">
            <v>Kristina Farkaš</v>
          </cell>
          <cell r="C99" t="str">
            <v>Ž</v>
          </cell>
          <cell r="D99">
            <v>27</v>
          </cell>
          <cell r="E99">
            <v>1</v>
          </cell>
          <cell r="F99">
            <v>11</v>
          </cell>
          <cell r="G99" t="str">
            <v>Herkules - Bač</v>
          </cell>
        </row>
        <row r="100">
          <cell r="B100" t="str">
            <v>Pejaković Maja</v>
          </cell>
          <cell r="C100" t="str">
            <v>Ž</v>
          </cell>
          <cell r="D100" t="str">
            <v>11</v>
          </cell>
          <cell r="E100" t="str">
            <v>07</v>
          </cell>
          <cell r="F100" t="str">
            <v>09</v>
          </cell>
          <cell r="G100" t="str">
            <v>Herkules - Bač</v>
          </cell>
        </row>
        <row r="101">
          <cell r="B101" t="str">
            <v>Radmila Zagorac</v>
          </cell>
          <cell r="C101" t="str">
            <v>Ž</v>
          </cell>
          <cell r="D101" t="str">
            <v>24</v>
          </cell>
          <cell r="E101" t="str">
            <v>01</v>
          </cell>
          <cell r="F101" t="str">
            <v>01</v>
          </cell>
          <cell r="G101" t="str">
            <v>Herkules - Bač</v>
          </cell>
        </row>
        <row r="102">
          <cell r="B102" t="str">
            <v>Sonja Bjelić</v>
          </cell>
          <cell r="C102" t="str">
            <v>Ž</v>
          </cell>
          <cell r="D102" t="str">
            <v>17</v>
          </cell>
          <cell r="E102" t="str">
            <v>07</v>
          </cell>
          <cell r="F102" t="str">
            <v>99</v>
          </cell>
          <cell r="G102" t="str">
            <v>Herkules - Bač</v>
          </cell>
        </row>
        <row r="104">
          <cell r="B104" t="str">
            <v>Stevan Vladisavljev</v>
          </cell>
          <cell r="C104" t="str">
            <v>M</v>
          </cell>
          <cell r="D104" t="str">
            <v>04</v>
          </cell>
          <cell r="E104" t="str">
            <v>07</v>
          </cell>
          <cell r="F104" t="str">
            <v>99</v>
          </cell>
          <cell r="G104" t="str">
            <v>Herkules - Bač</v>
          </cell>
        </row>
        <row r="105">
          <cell r="B105" t="str">
            <v>Filip Bertran</v>
          </cell>
          <cell r="C105" t="str">
            <v>M</v>
          </cell>
          <cell r="D105" t="str">
            <v>12</v>
          </cell>
          <cell r="E105" t="str">
            <v>09</v>
          </cell>
          <cell r="F105" t="str">
            <v>03</v>
          </cell>
          <cell r="G105" t="str">
            <v>Herkules - Bač</v>
          </cell>
        </row>
        <row r="106">
          <cell r="B106" t="str">
            <v>Jovan Krnajac</v>
          </cell>
          <cell r="C106" t="str">
            <v>M</v>
          </cell>
          <cell r="D106" t="str">
            <v>29</v>
          </cell>
          <cell r="E106" t="str">
            <v>04</v>
          </cell>
          <cell r="F106" t="str">
            <v>02</v>
          </cell>
          <cell r="G106" t="str">
            <v>Herkules - Bač</v>
          </cell>
        </row>
        <row r="107">
          <cell r="B107" t="str">
            <v>Nemanja Surop</v>
          </cell>
          <cell r="C107" t="str">
            <v>M</v>
          </cell>
          <cell r="D107" t="str">
            <v>29</v>
          </cell>
          <cell r="E107" t="str">
            <v>01</v>
          </cell>
          <cell r="F107" t="str">
            <v>09</v>
          </cell>
          <cell r="G107" t="str">
            <v>Herkules - Bač</v>
          </cell>
        </row>
        <row r="108">
          <cell r="B108" t="str">
            <v>Miloš Josić</v>
          </cell>
          <cell r="C108" t="str">
            <v>M</v>
          </cell>
          <cell r="D108" t="str">
            <v>26</v>
          </cell>
          <cell r="E108" t="str">
            <v>03</v>
          </cell>
          <cell r="F108" t="str">
            <v>09</v>
          </cell>
          <cell r="G108" t="str">
            <v>Herkules - Bač</v>
          </cell>
        </row>
        <row r="109">
          <cell r="B109" t="str">
            <v>Kristijan Bertran</v>
          </cell>
          <cell r="C109" t="str">
            <v>M</v>
          </cell>
          <cell r="D109" t="str">
            <v>27</v>
          </cell>
          <cell r="E109" t="str">
            <v>11</v>
          </cell>
          <cell r="F109" t="str">
            <v>98</v>
          </cell>
          <cell r="G109" t="str">
            <v>Herkules - Bač</v>
          </cell>
        </row>
        <row r="110">
          <cell r="B110" t="str">
            <v>Strahinja Gaković</v>
          </cell>
          <cell r="C110" t="str">
            <v>M</v>
          </cell>
          <cell r="D110" t="str">
            <v>27</v>
          </cell>
          <cell r="E110" t="str">
            <v>12</v>
          </cell>
          <cell r="F110" t="str">
            <v>07</v>
          </cell>
          <cell r="G110" t="str">
            <v>Herkules - Bač</v>
          </cell>
        </row>
        <row r="111">
          <cell r="B111" t="str">
            <v>Miloš Nikolić</v>
          </cell>
          <cell r="C111" t="str">
            <v>M</v>
          </cell>
          <cell r="D111" t="str">
            <v>21</v>
          </cell>
          <cell r="E111" t="str">
            <v>09</v>
          </cell>
          <cell r="F111" t="str">
            <v>09</v>
          </cell>
          <cell r="G111" t="str">
            <v>Herkules - Bač</v>
          </cell>
        </row>
        <row r="112">
          <cell r="B112" t="str">
            <v>Mihajlo Farkaš</v>
          </cell>
          <cell r="C112" t="str">
            <v>M</v>
          </cell>
          <cell r="D112" t="str">
            <v>02</v>
          </cell>
          <cell r="E112" t="str">
            <v>10</v>
          </cell>
          <cell r="F112" t="str">
            <v>08</v>
          </cell>
          <cell r="G112" t="str">
            <v>Herkules - Bač</v>
          </cell>
        </row>
        <row r="113">
          <cell r="B113" t="str">
            <v>Mario Nikolić</v>
          </cell>
          <cell r="C113" t="str">
            <v>M</v>
          </cell>
          <cell r="D113" t="str">
            <v>09</v>
          </cell>
          <cell r="E113" t="str">
            <v>07</v>
          </cell>
          <cell r="F113" t="str">
            <v>08</v>
          </cell>
          <cell r="G113" t="str">
            <v>Herkules - Bač</v>
          </cell>
        </row>
        <row r="114">
          <cell r="B114" t="str">
            <v>Živa Nikolić</v>
          </cell>
          <cell r="C114" t="str">
            <v>M</v>
          </cell>
          <cell r="D114" t="str">
            <v>20</v>
          </cell>
          <cell r="E114" t="str">
            <v>10</v>
          </cell>
          <cell r="F114" t="str">
            <v>09</v>
          </cell>
          <cell r="G114" t="str">
            <v>Herkules - Bač</v>
          </cell>
        </row>
        <row r="115">
          <cell r="B115" t="str">
            <v>Luka Hajek</v>
          </cell>
          <cell r="C115" t="str">
            <v>M</v>
          </cell>
          <cell r="D115" t="str">
            <v>25</v>
          </cell>
          <cell r="E115" t="str">
            <v>11</v>
          </cell>
          <cell r="F115" t="str">
            <v>11</v>
          </cell>
          <cell r="G115" t="str">
            <v>Herkules - Bač</v>
          </cell>
        </row>
        <row r="116">
          <cell r="B116" t="str">
            <v>Marko Šuštum</v>
          </cell>
          <cell r="C116" t="str">
            <v>M</v>
          </cell>
          <cell r="D116" t="str">
            <v>26</v>
          </cell>
          <cell r="E116" t="str">
            <v>01</v>
          </cell>
          <cell r="F116" t="str">
            <v>13</v>
          </cell>
          <cell r="G116" t="str">
            <v>Herkules - Bač</v>
          </cell>
        </row>
        <row r="117">
          <cell r="B117" t="str">
            <v>Nikola Surop</v>
          </cell>
          <cell r="C117" t="str">
            <v>M</v>
          </cell>
          <cell r="D117" t="str">
            <v>25</v>
          </cell>
          <cell r="E117" t="str">
            <v>04</v>
          </cell>
          <cell r="F117" t="str">
            <v>11</v>
          </cell>
          <cell r="G117" t="str">
            <v>Herkules - Bač</v>
          </cell>
        </row>
        <row r="119">
          <cell r="B119" t="str">
            <v>Novak Kovačević</v>
          </cell>
          <cell r="C119" t="str">
            <v>M</v>
          </cell>
          <cell r="D119" t="str">
            <v>30</v>
          </cell>
          <cell r="E119" t="str">
            <v>03</v>
          </cell>
          <cell r="F119" t="str">
            <v>11</v>
          </cell>
          <cell r="G119" t="str">
            <v>Radnički - Sombor</v>
          </cell>
        </row>
        <row r="120">
          <cell r="B120" t="str">
            <v>Natalija Rudić</v>
          </cell>
          <cell r="C120" t="str">
            <v>Ž</v>
          </cell>
          <cell r="D120" t="str">
            <v>14</v>
          </cell>
          <cell r="E120" t="str">
            <v>06</v>
          </cell>
          <cell r="F120" t="str">
            <v>11</v>
          </cell>
          <cell r="G120" t="str">
            <v>Radnički - Sombor</v>
          </cell>
        </row>
        <row r="121">
          <cell r="B121" t="str">
            <v>Tina Pelajić</v>
          </cell>
          <cell r="C121" t="str">
            <v>Ž</v>
          </cell>
          <cell r="D121" t="str">
            <v>05</v>
          </cell>
          <cell r="E121" t="str">
            <v>03</v>
          </cell>
          <cell r="F121" t="str">
            <v>05</v>
          </cell>
          <cell r="G121" t="str">
            <v>Radnički - Sombor</v>
          </cell>
        </row>
        <row r="122">
          <cell r="B122" t="str">
            <v>Andjela Erdelj</v>
          </cell>
          <cell r="C122" t="str">
            <v>Ž</v>
          </cell>
          <cell r="F122" t="str">
            <v>05</v>
          </cell>
          <cell r="G122" t="str">
            <v>Spartak - Subotica</v>
          </cell>
        </row>
        <row r="123">
          <cell r="B123" t="str">
            <v>Martina Đurković</v>
          </cell>
          <cell r="C123" t="str">
            <v>Ž</v>
          </cell>
          <cell r="D123" t="str">
            <v>11</v>
          </cell>
          <cell r="E123" t="str">
            <v>07</v>
          </cell>
          <cell r="F123" t="str">
            <v>05</v>
          </cell>
          <cell r="G123" t="str">
            <v>Radnički - Sombor</v>
          </cell>
        </row>
        <row r="124">
          <cell r="B124" t="str">
            <v>Maša Rakonca</v>
          </cell>
          <cell r="C124" t="str">
            <v>Ž</v>
          </cell>
          <cell r="D124" t="str">
            <v>03</v>
          </cell>
          <cell r="E124" t="str">
            <v>05</v>
          </cell>
          <cell r="F124" t="str">
            <v>10</v>
          </cell>
          <cell r="G124" t="str">
            <v>Radnički - Sombor</v>
          </cell>
        </row>
        <row r="125">
          <cell r="B125" t="str">
            <v>Andrej Rang</v>
          </cell>
          <cell r="C125" t="str">
            <v>M</v>
          </cell>
          <cell r="D125" t="str">
            <v>24</v>
          </cell>
          <cell r="E125" t="str">
            <v>06</v>
          </cell>
          <cell r="F125" t="str">
            <v>02</v>
          </cell>
          <cell r="G125" t="str">
            <v>Radnički - Sombor</v>
          </cell>
        </row>
        <row r="126">
          <cell r="B126" t="str">
            <v>David Milošević</v>
          </cell>
          <cell r="C126" t="str">
            <v>M</v>
          </cell>
          <cell r="D126" t="str">
            <v>04</v>
          </cell>
          <cell r="E126" t="str">
            <v>04</v>
          </cell>
          <cell r="F126" t="str">
            <v>09</v>
          </cell>
          <cell r="G126" t="str">
            <v>Radnički - Sombor</v>
          </cell>
        </row>
        <row r="127">
          <cell r="B127" t="str">
            <v>Matej Vilim</v>
          </cell>
          <cell r="C127" t="str">
            <v>M</v>
          </cell>
          <cell r="D127" t="str">
            <v>26</v>
          </cell>
          <cell r="E127" t="str">
            <v>03</v>
          </cell>
          <cell r="F127" t="str">
            <v>06</v>
          </cell>
          <cell r="G127" t="str">
            <v>Radnički - Sombor</v>
          </cell>
        </row>
        <row r="128">
          <cell r="B128" t="str">
            <v>Aljoša Ilić</v>
          </cell>
          <cell r="C128" t="str">
            <v>M</v>
          </cell>
          <cell r="D128" t="str">
            <v>30</v>
          </cell>
          <cell r="E128" t="str">
            <v>03</v>
          </cell>
          <cell r="F128" t="str">
            <v>05</v>
          </cell>
          <cell r="G128" t="str">
            <v>Radnički - Sombor</v>
          </cell>
        </row>
        <row r="129">
          <cell r="B129" t="str">
            <v>Petar Pelajić</v>
          </cell>
          <cell r="C129" t="str">
            <v>M</v>
          </cell>
          <cell r="D129" t="str">
            <v>02</v>
          </cell>
          <cell r="E129" t="str">
            <v>07</v>
          </cell>
          <cell r="F129" t="str">
            <v>06</v>
          </cell>
          <cell r="G129" t="str">
            <v>Radnički - Sombor</v>
          </cell>
        </row>
        <row r="130">
          <cell r="B130" t="str">
            <v>Nikola Martinović</v>
          </cell>
          <cell r="C130" t="str">
            <v>M</v>
          </cell>
          <cell r="D130" t="str">
            <v>21</v>
          </cell>
          <cell r="E130" t="str">
            <v>02</v>
          </cell>
          <cell r="F130" t="str">
            <v>10</v>
          </cell>
          <cell r="G130" t="str">
            <v>Radnički - Sombor</v>
          </cell>
        </row>
        <row r="131">
          <cell r="B131" t="str">
            <v>Ana Pokrajac</v>
          </cell>
          <cell r="C131" t="str">
            <v>Ž</v>
          </cell>
          <cell r="D131" t="str">
            <v>08</v>
          </cell>
          <cell r="E131" t="str">
            <v>03</v>
          </cell>
          <cell r="F131" t="str">
            <v>10</v>
          </cell>
          <cell r="G131" t="str">
            <v>Radnički - Sombor</v>
          </cell>
        </row>
        <row r="132">
          <cell r="B132" t="str">
            <v>Teodora Vrbljanac</v>
          </cell>
          <cell r="C132" t="str">
            <v>Ž</v>
          </cell>
          <cell r="D132" t="str">
            <v>09</v>
          </cell>
          <cell r="E132" t="str">
            <v>08</v>
          </cell>
          <cell r="F132" t="str">
            <v>09</v>
          </cell>
          <cell r="G132" t="str">
            <v>Radnički - Sombor</v>
          </cell>
        </row>
        <row r="133">
          <cell r="B133" t="str">
            <v>Tajana Merl</v>
          </cell>
          <cell r="C133" t="str">
            <v>Ž</v>
          </cell>
          <cell r="D133" t="str">
            <v>07</v>
          </cell>
          <cell r="E133" t="str">
            <v>04</v>
          </cell>
          <cell r="F133" t="str">
            <v>09</v>
          </cell>
          <cell r="G133" t="str">
            <v>Radnički - Sombor</v>
          </cell>
        </row>
        <row r="134">
          <cell r="B134" t="str">
            <v>Dijana Oršovai</v>
          </cell>
          <cell r="C134" t="str">
            <v>Ž</v>
          </cell>
          <cell r="G134" t="str">
            <v>Radnički - Sombor</v>
          </cell>
        </row>
        <row r="135">
          <cell r="B135" t="str">
            <v>Tatjana Poslovski</v>
          </cell>
          <cell r="C135" t="str">
            <v>Ž</v>
          </cell>
          <cell r="G135" t="str">
            <v>Radnički - Sombor</v>
          </cell>
        </row>
        <row r="136">
          <cell r="B136" t="str">
            <v>Mia Džinić</v>
          </cell>
          <cell r="C136" t="str">
            <v>Ž</v>
          </cell>
          <cell r="G136" t="str">
            <v>Radnički - Sombor</v>
          </cell>
        </row>
        <row r="137">
          <cell r="B137" t="str">
            <v>Danijela Šajn</v>
          </cell>
          <cell r="C137" t="str">
            <v>Ž</v>
          </cell>
          <cell r="G137" t="str">
            <v>Radnički - Sombor</v>
          </cell>
        </row>
        <row r="138">
          <cell r="B138" t="str">
            <v>Rastko Vojnović</v>
          </cell>
          <cell r="C138" t="str">
            <v>M</v>
          </cell>
          <cell r="D138" t="str">
            <v>09</v>
          </cell>
          <cell r="E138" t="str">
            <v>07</v>
          </cell>
          <cell r="F138" t="str">
            <v>09</v>
          </cell>
          <cell r="G138" t="str">
            <v>Radnički - Sombor</v>
          </cell>
        </row>
        <row r="139">
          <cell r="B139" t="str">
            <v>Snežana Dumanović</v>
          </cell>
          <cell r="C139" t="str">
            <v>Ž</v>
          </cell>
          <cell r="D139" t="str">
            <v>02</v>
          </cell>
          <cell r="E139" t="str">
            <v>02</v>
          </cell>
          <cell r="F139" t="str">
            <v>10</v>
          </cell>
          <cell r="G139" t="str">
            <v>Radnički - Sombor</v>
          </cell>
        </row>
        <row r="140">
          <cell r="B140" t="str">
            <v>Strahinja Turudija</v>
          </cell>
          <cell r="C140" t="str">
            <v>M</v>
          </cell>
          <cell r="D140" t="str">
            <v>06</v>
          </cell>
          <cell r="E140" t="str">
            <v>11</v>
          </cell>
          <cell r="F140" t="str">
            <v>08</v>
          </cell>
          <cell r="G140" t="str">
            <v>Radnički - Sombor</v>
          </cell>
        </row>
        <row r="141">
          <cell r="B141" t="str">
            <v>Jelena Mitrović</v>
          </cell>
          <cell r="C141" t="str">
            <v>Ž</v>
          </cell>
          <cell r="D141" t="str">
            <v>05</v>
          </cell>
          <cell r="E141" t="str">
            <v>09</v>
          </cell>
          <cell r="F141" t="str">
            <v>02</v>
          </cell>
          <cell r="G141" t="str">
            <v>Železničar - Inđija</v>
          </cell>
        </row>
        <row r="142">
          <cell r="B142" t="str">
            <v>Bojana Zoraja</v>
          </cell>
          <cell r="C142" t="str">
            <v>Ž</v>
          </cell>
          <cell r="D142" t="str">
            <v>29</v>
          </cell>
          <cell r="E142" t="str">
            <v>04</v>
          </cell>
          <cell r="F142" t="str">
            <v>09</v>
          </cell>
          <cell r="G142" t="str">
            <v>Železničar - Inđija</v>
          </cell>
        </row>
        <row r="143">
          <cell r="B143" t="str">
            <v>Sara Klarić</v>
          </cell>
          <cell r="C143" t="str">
            <v>Ž</v>
          </cell>
          <cell r="D143" t="str">
            <v>10</v>
          </cell>
          <cell r="E143" t="str">
            <v>11</v>
          </cell>
          <cell r="F143" t="str">
            <v>12</v>
          </cell>
          <cell r="G143" t="str">
            <v>Železničar - Inđija</v>
          </cell>
        </row>
        <row r="144">
          <cell r="B144" t="str">
            <v>Jelena Bodrožić</v>
          </cell>
          <cell r="C144" t="str">
            <v>Ž</v>
          </cell>
          <cell r="D144" t="str">
            <v>07</v>
          </cell>
          <cell r="E144" t="str">
            <v>02</v>
          </cell>
          <cell r="F144" t="str">
            <v>82</v>
          </cell>
          <cell r="G144" t="str">
            <v>Železničar - Inđija</v>
          </cell>
        </row>
        <row r="145">
          <cell r="B145" t="str">
            <v xml:space="preserve">Nikola Šapina </v>
          </cell>
          <cell r="C145" t="str">
            <v>M</v>
          </cell>
          <cell r="D145" t="str">
            <v>06</v>
          </cell>
          <cell r="E145" t="str">
            <v>02</v>
          </cell>
          <cell r="F145" t="str">
            <v>03</v>
          </cell>
          <cell r="G145" t="str">
            <v>Železničar - Inđija</v>
          </cell>
        </row>
        <row r="146">
          <cell r="B146" t="str">
            <v>Nikola Dragaš</v>
          </cell>
          <cell r="C146" t="str">
            <v>M</v>
          </cell>
          <cell r="D146" t="str">
            <v>13</v>
          </cell>
          <cell r="E146" t="str">
            <v>05</v>
          </cell>
          <cell r="F146" t="str">
            <v>05</v>
          </cell>
          <cell r="G146" t="str">
            <v>Železničar - Inđija</v>
          </cell>
        </row>
        <row r="147">
          <cell r="B147" t="str">
            <v>Aleksandar Grujčić</v>
          </cell>
          <cell r="C147" t="str">
            <v>M</v>
          </cell>
          <cell r="D147" t="str">
            <v>25</v>
          </cell>
          <cell r="E147" t="str">
            <v>09</v>
          </cell>
          <cell r="F147" t="str">
            <v>00</v>
          </cell>
          <cell r="G147" t="str">
            <v>Železničar - Inđija</v>
          </cell>
        </row>
        <row r="148">
          <cell r="B148" t="str">
            <v>Dragan Marisavljević</v>
          </cell>
          <cell r="C148" t="str">
            <v>M</v>
          </cell>
          <cell r="D148" t="str">
            <v>07</v>
          </cell>
          <cell r="E148" t="str">
            <v>10</v>
          </cell>
          <cell r="F148" t="str">
            <v>08</v>
          </cell>
          <cell r="G148" t="str">
            <v>Železničar - Inđija</v>
          </cell>
        </row>
        <row r="149">
          <cell r="B149" t="str">
            <v>Ivan Đurđević</v>
          </cell>
          <cell r="C149" t="str">
            <v>M</v>
          </cell>
          <cell r="D149" t="str">
            <v>12</v>
          </cell>
          <cell r="E149" t="str">
            <v>05</v>
          </cell>
          <cell r="F149" t="str">
            <v>95</v>
          </cell>
          <cell r="G149" t="str">
            <v>Železničar - Inđija</v>
          </cell>
        </row>
        <row r="150">
          <cell r="B150" t="str">
            <v>Dragan Manojlović</v>
          </cell>
          <cell r="C150" t="str">
            <v>M</v>
          </cell>
          <cell r="D150" t="str">
            <v>27</v>
          </cell>
          <cell r="E150" t="str">
            <v>12</v>
          </cell>
          <cell r="F150" t="str">
            <v>97</v>
          </cell>
          <cell r="G150" t="str">
            <v>Železničar - Inđija</v>
          </cell>
        </row>
        <row r="151">
          <cell r="B151" t="str">
            <v>Uroš Opačić</v>
          </cell>
          <cell r="C151" t="str">
            <v>M</v>
          </cell>
          <cell r="D151" t="str">
            <v>27</v>
          </cell>
          <cell r="E151" t="str">
            <v>07</v>
          </cell>
          <cell r="F151" t="str">
            <v>01</v>
          </cell>
          <cell r="G151" t="str">
            <v>Železničar - Inđija</v>
          </cell>
        </row>
        <row r="152">
          <cell r="B152" t="str">
            <v>Miljuš Boško</v>
          </cell>
          <cell r="C152" t="str">
            <v>M</v>
          </cell>
          <cell r="D152" t="str">
            <v>22</v>
          </cell>
          <cell r="E152" t="str">
            <v>10</v>
          </cell>
          <cell r="F152" t="str">
            <v>93</v>
          </cell>
          <cell r="G152" t="str">
            <v>Železničar - Inđija</v>
          </cell>
        </row>
        <row r="153">
          <cell r="B153" t="str">
            <v>Stefan Jović</v>
          </cell>
          <cell r="C153" t="str">
            <v>M</v>
          </cell>
          <cell r="G153" t="str">
            <v>Železničar - Inđija</v>
          </cell>
        </row>
        <row r="154">
          <cell r="B154" t="str">
            <v>Dragan Zec</v>
          </cell>
          <cell r="C154" t="str">
            <v>M</v>
          </cell>
          <cell r="D154" t="str">
            <v>04</v>
          </cell>
          <cell r="E154" t="str">
            <v>03</v>
          </cell>
          <cell r="F154" t="str">
            <v>08</v>
          </cell>
          <cell r="G154" t="str">
            <v>Železničar - Inđija</v>
          </cell>
        </row>
        <row r="155">
          <cell r="B155" t="str">
            <v>Nikola Zec</v>
          </cell>
          <cell r="C155" t="str">
            <v>M</v>
          </cell>
          <cell r="D155" t="str">
            <v>04</v>
          </cell>
          <cell r="E155" t="str">
            <v>03</v>
          </cell>
          <cell r="F155" t="str">
            <v>08</v>
          </cell>
          <cell r="G155" t="str">
            <v>Železničar - Inđija</v>
          </cell>
        </row>
        <row r="158">
          <cell r="B158" t="str">
            <v>Siniša Tanasković</v>
          </cell>
          <cell r="C158" t="str">
            <v>M</v>
          </cell>
          <cell r="D158" t="str">
            <v>03</v>
          </cell>
          <cell r="E158" t="str">
            <v>09</v>
          </cell>
          <cell r="F158" t="str">
            <v>77</v>
          </cell>
          <cell r="G158" t="str">
            <v>Jedinstvo - St. Pazova</v>
          </cell>
        </row>
        <row r="159">
          <cell r="B159" t="str">
            <v>Srna Ivković</v>
          </cell>
          <cell r="C159" t="str">
            <v>Ž</v>
          </cell>
          <cell r="D159" t="str">
            <v>13</v>
          </cell>
          <cell r="E159" t="str">
            <v>06</v>
          </cell>
          <cell r="F159" t="str">
            <v>93</v>
          </cell>
          <cell r="G159" t="str">
            <v>Jedinstvo - St. Pazova</v>
          </cell>
        </row>
        <row r="160">
          <cell r="B160" t="str">
            <v>Ivan Karolija</v>
          </cell>
          <cell r="C160" t="str">
            <v>M</v>
          </cell>
          <cell r="D160" t="str">
            <v>08</v>
          </cell>
          <cell r="E160" t="str">
            <v>07</v>
          </cell>
          <cell r="F160" t="str">
            <v>02</v>
          </cell>
          <cell r="G160" t="str">
            <v>Banjica - Beograd</v>
          </cell>
        </row>
        <row r="161">
          <cell r="B161" t="str">
            <v>Mihajlo Cvetićanin</v>
          </cell>
          <cell r="C161" t="str">
            <v>M</v>
          </cell>
          <cell r="D161" t="str">
            <v>05</v>
          </cell>
          <cell r="E161" t="str">
            <v>02</v>
          </cell>
          <cell r="F161">
            <v>96</v>
          </cell>
          <cell r="G161" t="str">
            <v>Banjica - Beograd</v>
          </cell>
        </row>
        <row r="162">
          <cell r="B162" t="str">
            <v>Mladen Krstić</v>
          </cell>
          <cell r="C162" t="str">
            <v>M</v>
          </cell>
          <cell r="D162">
            <v>14</v>
          </cell>
          <cell r="E162" t="str">
            <v>03</v>
          </cell>
          <cell r="F162" t="str">
            <v>02</v>
          </cell>
          <cell r="G162" t="str">
            <v>Banjica - Beograd</v>
          </cell>
        </row>
        <row r="163">
          <cell r="B163" t="str">
            <v>Mateja Paprotnik</v>
          </cell>
          <cell r="C163" t="str">
            <v>M</v>
          </cell>
          <cell r="D163">
            <v>31</v>
          </cell>
          <cell r="E163" t="str">
            <v>07</v>
          </cell>
          <cell r="F163" t="str">
            <v>00</v>
          </cell>
          <cell r="G163" t="str">
            <v>Banjica - Beograd</v>
          </cell>
        </row>
        <row r="164">
          <cell r="B164" t="str">
            <v>Nikola Breković</v>
          </cell>
          <cell r="C164" t="str">
            <v>M</v>
          </cell>
          <cell r="D164" t="str">
            <v>08</v>
          </cell>
          <cell r="E164" t="str">
            <v>06</v>
          </cell>
          <cell r="F164">
            <v>96</v>
          </cell>
          <cell r="G164" t="str">
            <v>Banjica - Beograd</v>
          </cell>
        </row>
        <row r="165">
          <cell r="B165" t="str">
            <v>Vuk Stojković Gudović</v>
          </cell>
          <cell r="C165" t="str">
            <v>M</v>
          </cell>
          <cell r="D165" t="str">
            <v>16</v>
          </cell>
          <cell r="E165" t="str">
            <v>01</v>
          </cell>
          <cell r="F165" t="str">
            <v>10</v>
          </cell>
          <cell r="G165" t="str">
            <v>Crvena Zvezda - Beograd</v>
          </cell>
        </row>
        <row r="166">
          <cell r="B166" t="str">
            <v>Vladmir Jović</v>
          </cell>
          <cell r="C166" t="str">
            <v>M</v>
          </cell>
          <cell r="D166">
            <v>31</v>
          </cell>
          <cell r="E166">
            <v>10</v>
          </cell>
          <cell r="F166">
            <v>83</v>
          </cell>
          <cell r="G166" t="str">
            <v>Crvena Zvezda - Beograd</v>
          </cell>
        </row>
        <row r="167">
          <cell r="B167" t="str">
            <v>Vuk Radenković</v>
          </cell>
          <cell r="C167" t="str">
            <v>M</v>
          </cell>
          <cell r="D167" t="str">
            <v>07</v>
          </cell>
          <cell r="E167">
            <v>12</v>
          </cell>
          <cell r="F167" t="str">
            <v>06</v>
          </cell>
          <cell r="G167" t="str">
            <v>Crvena Zvezda - Beograd</v>
          </cell>
        </row>
        <row r="168">
          <cell r="B168" t="str">
            <v>Petar Stojisavljević</v>
          </cell>
          <cell r="C168" t="str">
            <v>M</v>
          </cell>
          <cell r="D168">
            <v>12</v>
          </cell>
          <cell r="E168" t="str">
            <v>06</v>
          </cell>
          <cell r="F168" t="str">
            <v>01</v>
          </cell>
          <cell r="G168" t="str">
            <v>Crvena Zvezda - Beograd</v>
          </cell>
        </row>
        <row r="169">
          <cell r="B169" t="str">
            <v>Mihailo Milošević</v>
          </cell>
          <cell r="C169" t="str">
            <v>M</v>
          </cell>
          <cell r="D169">
            <v>29</v>
          </cell>
          <cell r="E169" t="str">
            <v>07</v>
          </cell>
          <cell r="F169" t="str">
            <v>02</v>
          </cell>
          <cell r="G169" t="str">
            <v>Crvena Zvezda - Beograd</v>
          </cell>
        </row>
        <row r="170">
          <cell r="B170" t="str">
            <v>Dejan MIHAJLOVIĆ</v>
          </cell>
          <cell r="C170" t="str">
            <v>M</v>
          </cell>
          <cell r="D170" t="str">
            <v>13</v>
          </cell>
          <cell r="E170" t="str">
            <v>02</v>
          </cell>
          <cell r="F170" t="str">
            <v>91</v>
          </cell>
          <cell r="G170" t="str">
            <v>Čeličana 021 - Novi Sad</v>
          </cell>
        </row>
        <row r="171">
          <cell r="B171" t="str">
            <v>Marko STEVANOV</v>
          </cell>
          <cell r="C171" t="str">
            <v>M</v>
          </cell>
          <cell r="D171" t="str">
            <v>09</v>
          </cell>
          <cell r="E171" t="str">
            <v>06</v>
          </cell>
          <cell r="F171" t="str">
            <v>96</v>
          </cell>
          <cell r="G171" t="str">
            <v>Čeličana 021 - Novi Sad</v>
          </cell>
        </row>
        <row r="172">
          <cell r="B172" t="str">
            <v>Predrag ILIĆ</v>
          </cell>
          <cell r="C172" t="str">
            <v>M</v>
          </cell>
          <cell r="D172" t="str">
            <v>26</v>
          </cell>
          <cell r="E172" t="str">
            <v>11</v>
          </cell>
          <cell r="F172" t="str">
            <v>90</v>
          </cell>
          <cell r="G172" t="str">
            <v>Čeličana 021 - Novi Sad</v>
          </cell>
        </row>
        <row r="173">
          <cell r="B173" t="str">
            <v>Nemanja KLJAJIĆ</v>
          </cell>
          <cell r="C173" t="str">
            <v>M</v>
          </cell>
          <cell r="D173" t="str">
            <v>20</v>
          </cell>
          <cell r="E173" t="str">
            <v>02</v>
          </cell>
          <cell r="F173" t="str">
            <v>79</v>
          </cell>
          <cell r="G173" t="str">
            <v>Čeličana 021 - Novi Sad</v>
          </cell>
        </row>
        <row r="174">
          <cell r="B174" t="str">
            <v>Ivan Juras</v>
          </cell>
          <cell r="C174" t="str">
            <v>M</v>
          </cell>
          <cell r="D174" t="str">
            <v>17</v>
          </cell>
          <cell r="E174" t="str">
            <v>09</v>
          </cell>
          <cell r="F174" t="str">
            <v>96</v>
          </cell>
          <cell r="G174" t="str">
            <v>Čeličana 021 - Novi Sad</v>
          </cell>
        </row>
        <row r="175">
          <cell r="B175" t="str">
            <v>Veljko Ivković</v>
          </cell>
          <cell r="C175" t="str">
            <v>M</v>
          </cell>
          <cell r="D175" t="str">
            <v>16</v>
          </cell>
          <cell r="E175" t="str">
            <v>12</v>
          </cell>
          <cell r="F175" t="str">
            <v>85</v>
          </cell>
          <cell r="G175" t="str">
            <v>Čeličana 021 - Novi Sad</v>
          </cell>
        </row>
        <row r="176">
          <cell r="B176" t="str">
            <v>Slavko Pilipović</v>
          </cell>
          <cell r="C176" t="str">
            <v>M</v>
          </cell>
          <cell r="D176" t="str">
            <v>26</v>
          </cell>
          <cell r="E176" t="str">
            <v>07</v>
          </cell>
          <cell r="F176" t="str">
            <v>97</v>
          </cell>
          <cell r="G176" t="str">
            <v>Čeličana 021 - Novi Sad</v>
          </cell>
        </row>
        <row r="177">
          <cell r="B177" t="str">
            <v>Igor Ruskovski</v>
          </cell>
          <cell r="C177" t="str">
            <v>M</v>
          </cell>
          <cell r="D177" t="str">
            <v>09</v>
          </cell>
          <cell r="E177" t="str">
            <v>02</v>
          </cell>
          <cell r="F177" t="str">
            <v>95</v>
          </cell>
          <cell r="G177" t="str">
            <v>Čeličana 021 - Novi Sad</v>
          </cell>
        </row>
        <row r="178">
          <cell r="B178" t="str">
            <v>Aleksa Tankosić</v>
          </cell>
          <cell r="C178" t="str">
            <v>M</v>
          </cell>
          <cell r="D178" t="str">
            <v>20</v>
          </cell>
          <cell r="E178" t="str">
            <v>02</v>
          </cell>
          <cell r="F178" t="str">
            <v>00</v>
          </cell>
          <cell r="G178" t="str">
            <v>Čeličana 021 - Novi Sad</v>
          </cell>
        </row>
        <row r="179">
          <cell r="B179" t="str">
            <v>Vladimir Seč</v>
          </cell>
          <cell r="C179" t="str">
            <v>M</v>
          </cell>
          <cell r="D179" t="str">
            <v>01</v>
          </cell>
          <cell r="E179" t="str">
            <v>02</v>
          </cell>
          <cell r="F179" t="str">
            <v>97</v>
          </cell>
          <cell r="G179" t="str">
            <v>Čeličana 021 - Novi Sad</v>
          </cell>
        </row>
        <row r="180">
          <cell r="B180" t="str">
            <v>Luka Koledar</v>
          </cell>
          <cell r="C180" t="str">
            <v>M</v>
          </cell>
          <cell r="D180" t="str">
            <v>28</v>
          </cell>
          <cell r="E180" t="str">
            <v>01</v>
          </cell>
          <cell r="F180" t="str">
            <v>92</v>
          </cell>
          <cell r="G180" t="str">
            <v>Čeličana 021 - Novi Sad</v>
          </cell>
        </row>
        <row r="181">
          <cell r="B181" t="str">
            <v>Jovana Šijan</v>
          </cell>
          <cell r="C181" t="str">
            <v>Ž</v>
          </cell>
          <cell r="D181" t="str">
            <v>12</v>
          </cell>
          <cell r="E181" t="str">
            <v>08</v>
          </cell>
          <cell r="F181" t="str">
            <v>97</v>
          </cell>
          <cell r="G181" t="str">
            <v>Čeličana 021 - Novi Sad</v>
          </cell>
        </row>
        <row r="182">
          <cell r="B182" t="str">
            <v>Nina Stojkov</v>
          </cell>
          <cell r="C182" t="str">
            <v>Ž</v>
          </cell>
          <cell r="D182" t="str">
            <v>31</v>
          </cell>
          <cell r="E182" t="str">
            <v>07</v>
          </cell>
          <cell r="F182" t="str">
            <v>90</v>
          </cell>
          <cell r="G182" t="str">
            <v>Čeličana 021 - Novi Sad</v>
          </cell>
        </row>
        <row r="183">
          <cell r="B183" t="str">
            <v>Dušan Dugajlić</v>
          </cell>
          <cell r="C183" t="str">
            <v>M</v>
          </cell>
          <cell r="D183" t="str">
            <v>29</v>
          </cell>
          <cell r="E183" t="str">
            <v>05</v>
          </cell>
          <cell r="F183" t="str">
            <v>98</v>
          </cell>
          <cell r="G183" t="str">
            <v>Čeličana 021 - Novi Sad</v>
          </cell>
        </row>
        <row r="184">
          <cell r="B184" t="str">
            <v>Andrijana Štrbački</v>
          </cell>
          <cell r="C184" t="str">
            <v>Ž</v>
          </cell>
          <cell r="D184" t="str">
            <v>14</v>
          </cell>
          <cell r="E184" t="str">
            <v>08</v>
          </cell>
          <cell r="F184" t="str">
            <v>01</v>
          </cell>
          <cell r="G184" t="str">
            <v>Čeličana 021 - Novi Sad</v>
          </cell>
        </row>
        <row r="185">
          <cell r="B185" t="str">
            <v>Branislava Tucakov</v>
          </cell>
          <cell r="C185" t="str">
            <v>Ž</v>
          </cell>
          <cell r="D185" t="str">
            <v>03</v>
          </cell>
          <cell r="E185" t="str">
            <v>07</v>
          </cell>
          <cell r="F185" t="str">
            <v>92</v>
          </cell>
          <cell r="G185" t="str">
            <v>Čeličana 021 - Novi Sad</v>
          </cell>
        </row>
        <row r="186">
          <cell r="B186" t="str">
            <v>Darko Alavanja</v>
          </cell>
          <cell r="C186" t="str">
            <v>M</v>
          </cell>
          <cell r="D186" t="str">
            <v>31</v>
          </cell>
          <cell r="E186" t="str">
            <v>05</v>
          </cell>
          <cell r="F186" t="str">
            <v>94</v>
          </cell>
          <cell r="G186" t="str">
            <v>Čeličana 021 - Novi Sad</v>
          </cell>
        </row>
        <row r="187">
          <cell r="B187" t="str">
            <v>Marina Tsvetkova</v>
          </cell>
          <cell r="C187" t="str">
            <v>Ž</v>
          </cell>
          <cell r="D187" t="str">
            <v>13</v>
          </cell>
          <cell r="E187" t="str">
            <v>02</v>
          </cell>
          <cell r="F187" t="str">
            <v>04</v>
          </cell>
          <cell r="G187" t="str">
            <v>Čeličana 021 - Novi Sad</v>
          </cell>
        </row>
        <row r="188">
          <cell r="B188" t="str">
            <v>Nikola Marčetić</v>
          </cell>
          <cell r="C188" t="str">
            <v>M</v>
          </cell>
          <cell r="D188" t="str">
            <v>17</v>
          </cell>
          <cell r="E188" t="str">
            <v>08</v>
          </cell>
          <cell r="F188" t="str">
            <v>98</v>
          </cell>
          <cell r="G188" t="str">
            <v>Čeličana 021 - Novi Sad</v>
          </cell>
        </row>
        <row r="191">
          <cell r="B191" t="str">
            <v>Uroš Dašić</v>
          </cell>
          <cell r="C191" t="str">
            <v>M</v>
          </cell>
          <cell r="D191" t="str">
            <v>09</v>
          </cell>
          <cell r="E191" t="str">
            <v>03</v>
          </cell>
          <cell r="F191" t="str">
            <v>92</v>
          </cell>
          <cell r="G191" t="str">
            <v>Dinamo - Pančevo</v>
          </cell>
        </row>
        <row r="192">
          <cell r="B192" t="str">
            <v>Miloš Obrenović</v>
          </cell>
          <cell r="C192" t="str">
            <v>M</v>
          </cell>
          <cell r="D192" t="str">
            <v>11</v>
          </cell>
          <cell r="E192" t="str">
            <v>06</v>
          </cell>
          <cell r="F192" t="str">
            <v>94</v>
          </cell>
          <cell r="G192" t="str">
            <v>Dinamo - Pančevo</v>
          </cell>
        </row>
        <row r="193">
          <cell r="B193" t="str">
            <v>Dušan Jerinić</v>
          </cell>
          <cell r="C193" t="str">
            <v>M</v>
          </cell>
          <cell r="D193" t="str">
            <v>05</v>
          </cell>
          <cell r="E193" t="str">
            <v>08</v>
          </cell>
          <cell r="F193" t="str">
            <v>98</v>
          </cell>
          <cell r="G193" t="str">
            <v>Dinamo - Pančevo</v>
          </cell>
        </row>
        <row r="194">
          <cell r="B194" t="str">
            <v>Hristina Ćirković</v>
          </cell>
          <cell r="C194" t="str">
            <v>Ž</v>
          </cell>
          <cell r="D194" t="str">
            <v>20</v>
          </cell>
          <cell r="E194" t="str">
            <v>10</v>
          </cell>
          <cell r="F194" t="str">
            <v>94</v>
          </cell>
          <cell r="G194" t="str">
            <v>Dinamo - Pančevo</v>
          </cell>
        </row>
        <row r="195">
          <cell r="B195" t="str">
            <v>Magdalena Vranić</v>
          </cell>
          <cell r="C195" t="str">
            <v>Ž</v>
          </cell>
          <cell r="D195" t="str">
            <v>20</v>
          </cell>
          <cell r="E195" t="str">
            <v>04</v>
          </cell>
          <cell r="F195" t="str">
            <v>00</v>
          </cell>
          <cell r="G195" t="str">
            <v>Dinamo - Pančevo</v>
          </cell>
        </row>
        <row r="199">
          <cell r="B199" t="str">
            <v>Marija Vajagić</v>
          </cell>
          <cell r="C199" t="str">
            <v>Ž</v>
          </cell>
          <cell r="D199" t="str">
            <v>10</v>
          </cell>
          <cell r="E199" t="str">
            <v>05</v>
          </cell>
          <cell r="F199" t="str">
            <v>09</v>
          </cell>
          <cell r="G199" t="str">
            <v>Železničar - Inđija</v>
          </cell>
        </row>
        <row r="200">
          <cell r="B200" t="str">
            <v>Vanja Rodić</v>
          </cell>
          <cell r="C200" t="str">
            <v>Ž</v>
          </cell>
          <cell r="D200" t="str">
            <v>22</v>
          </cell>
          <cell r="E200" t="str">
            <v>06</v>
          </cell>
          <cell r="F200" t="str">
            <v>07</v>
          </cell>
          <cell r="G200" t="str">
            <v>Kamen - Inđija</v>
          </cell>
        </row>
        <row r="201">
          <cell r="B201" t="str">
            <v>Nenad Tarabić</v>
          </cell>
          <cell r="C201" t="str">
            <v>M</v>
          </cell>
          <cell r="D201" t="str">
            <v>02</v>
          </cell>
          <cell r="E201" t="str">
            <v>09</v>
          </cell>
          <cell r="F201" t="str">
            <v>75</v>
          </cell>
          <cell r="G201" t="str">
            <v>Kamen - Inđija</v>
          </cell>
        </row>
        <row r="202">
          <cell r="B202" t="str">
            <v>Teofil Kotarac</v>
          </cell>
          <cell r="C202" t="str">
            <v>M</v>
          </cell>
          <cell r="D202" t="str">
            <v>20</v>
          </cell>
          <cell r="E202" t="str">
            <v>11</v>
          </cell>
          <cell r="F202" t="str">
            <v>06</v>
          </cell>
          <cell r="G202" t="str">
            <v>Kamen - Inđija</v>
          </cell>
        </row>
        <row r="203">
          <cell r="B203" t="str">
            <v>Jovan Grujić</v>
          </cell>
          <cell r="C203" t="str">
            <v>M</v>
          </cell>
          <cell r="D203" t="str">
            <v>24</v>
          </cell>
          <cell r="E203" t="str">
            <v>03</v>
          </cell>
          <cell r="F203" t="str">
            <v>08</v>
          </cell>
          <cell r="G203" t="str">
            <v>Kamen - Inđija</v>
          </cell>
        </row>
        <row r="204">
          <cell r="B204" t="str">
            <v>Dušan Dmitrović</v>
          </cell>
          <cell r="C204" t="str">
            <v>M</v>
          </cell>
          <cell r="D204" t="str">
            <v>12</v>
          </cell>
          <cell r="E204" t="str">
            <v>11</v>
          </cell>
          <cell r="F204" t="str">
            <v>10</v>
          </cell>
          <cell r="G204" t="str">
            <v>Kamen - Inđija</v>
          </cell>
        </row>
        <row r="206">
          <cell r="B206" t="str">
            <v>Mihajlo Ćirić</v>
          </cell>
          <cell r="C206" t="str">
            <v>M</v>
          </cell>
          <cell r="G206" t="str">
            <v>Partizan - Beograd</v>
          </cell>
        </row>
        <row r="207">
          <cell r="B207" t="str">
            <v>Jovan Ćirić</v>
          </cell>
          <cell r="C207" t="str">
            <v>M</v>
          </cell>
          <cell r="D207" t="str">
            <v>02</v>
          </cell>
          <cell r="E207" t="str">
            <v>06</v>
          </cell>
          <cell r="F207" t="str">
            <v>02</v>
          </cell>
          <cell r="G207" t="str">
            <v>Partizan - Beograd</v>
          </cell>
        </row>
        <row r="208">
          <cell r="B208" t="str">
            <v>Robert Vanoli</v>
          </cell>
          <cell r="C208" t="str">
            <v>M</v>
          </cell>
          <cell r="G208" t="str">
            <v>Partizan - Beograd</v>
          </cell>
        </row>
        <row r="209">
          <cell r="B209" t="str">
            <v>Saša Nojević</v>
          </cell>
          <cell r="C209" t="str">
            <v>M</v>
          </cell>
          <cell r="D209" t="str">
            <v>17</v>
          </cell>
          <cell r="E209" t="str">
            <v>11</v>
          </cell>
          <cell r="F209" t="str">
            <v>87</v>
          </cell>
          <cell r="G209" t="str">
            <v>Partizan - Beograd</v>
          </cell>
        </row>
        <row r="210">
          <cell r="B210" t="str">
            <v>Denis Ikonić</v>
          </cell>
          <cell r="C210" t="str">
            <v>M</v>
          </cell>
          <cell r="D210" t="str">
            <v>25</v>
          </cell>
          <cell r="E210" t="str">
            <v>01</v>
          </cell>
          <cell r="F210" t="str">
            <v>86</v>
          </cell>
          <cell r="G210" t="str">
            <v>Partizan - Beograd</v>
          </cell>
        </row>
        <row r="211">
          <cell r="B211" t="str">
            <v>Filip Stevanović</v>
          </cell>
          <cell r="C211" t="str">
            <v>M</v>
          </cell>
          <cell r="G211" t="str">
            <v>Partizan - Beograd</v>
          </cell>
        </row>
        <row r="212">
          <cell r="B212" t="str">
            <v>Iva Luna Bakić</v>
          </cell>
          <cell r="C212" t="str">
            <v>Ž</v>
          </cell>
          <cell r="D212" t="str">
            <v>22</v>
          </cell>
          <cell r="E212" t="str">
            <v>10</v>
          </cell>
          <cell r="F212" t="str">
            <v>13</v>
          </cell>
          <cell r="G212" t="str">
            <v>Partizan - Beograd</v>
          </cell>
        </row>
        <row r="213">
          <cell r="B213" t="str">
            <v>Luka Aranđelović</v>
          </cell>
          <cell r="C213" t="str">
            <v>M</v>
          </cell>
          <cell r="D213" t="str">
            <v>06</v>
          </cell>
          <cell r="E213" t="str">
            <v>02</v>
          </cell>
          <cell r="F213" t="str">
            <v>98</v>
          </cell>
          <cell r="G213" t="str">
            <v>Naisus - Niš</v>
          </cell>
        </row>
        <row r="214">
          <cell r="B214" t="str">
            <v>Đorđe Janković</v>
          </cell>
          <cell r="C214" t="str">
            <v>M</v>
          </cell>
          <cell r="D214" t="str">
            <v>19</v>
          </cell>
          <cell r="E214" t="str">
            <v>08</v>
          </cell>
          <cell r="F214" t="str">
            <v>97</v>
          </cell>
          <cell r="G214" t="str">
            <v>Naisus - Niš</v>
          </cell>
        </row>
        <row r="216">
          <cell r="B216" t="str">
            <v>Viktor Zarev</v>
          </cell>
          <cell r="C216" t="str">
            <v>M</v>
          </cell>
          <cell r="G216" t="str">
            <v>Mladost - Vranje</v>
          </cell>
        </row>
        <row r="217">
          <cell r="B217" t="str">
            <v>David Zarev</v>
          </cell>
          <cell r="C217" t="str">
            <v>M</v>
          </cell>
          <cell r="D217" t="str">
            <v>02</v>
          </cell>
          <cell r="E217" t="str">
            <v>01</v>
          </cell>
          <cell r="F217" t="str">
            <v>06</v>
          </cell>
          <cell r="G217" t="str">
            <v>Mladost - Vranje</v>
          </cell>
        </row>
        <row r="221">
          <cell r="B221" t="str">
            <v>VALACHE VALI NICUSOR</v>
          </cell>
          <cell r="C221" t="str">
            <v>M</v>
          </cell>
          <cell r="D221" t="str">
            <v>16</v>
          </cell>
          <cell r="E221" t="str">
            <v>5</v>
          </cell>
          <cell r="F221" t="str">
            <v>09</v>
          </cell>
          <cell r="G221" t="str">
            <v>Arad - Romania</v>
          </cell>
        </row>
        <row r="222">
          <cell r="B222" t="str">
            <v>CIHAREAN RAZVAN</v>
          </cell>
          <cell r="C222" t="str">
            <v>M</v>
          </cell>
          <cell r="D222" t="str">
            <v>25</v>
          </cell>
          <cell r="E222" t="str">
            <v>1</v>
          </cell>
          <cell r="F222" t="str">
            <v>10</v>
          </cell>
          <cell r="G222" t="str">
            <v>Arad - Romania</v>
          </cell>
        </row>
        <row r="223">
          <cell r="B223" t="str">
            <v>DIACONU GEORGE DANIEL</v>
          </cell>
          <cell r="C223" t="str">
            <v>M</v>
          </cell>
          <cell r="D223" t="str">
            <v>15</v>
          </cell>
          <cell r="E223" t="str">
            <v>4</v>
          </cell>
          <cell r="F223" t="str">
            <v>08</v>
          </cell>
          <cell r="G223" t="str">
            <v>Arad - Romania</v>
          </cell>
        </row>
        <row r="224">
          <cell r="B224" t="str">
            <v>VALACHE GEORGE IULIAN</v>
          </cell>
          <cell r="C224" t="str">
            <v>M</v>
          </cell>
          <cell r="D224" t="str">
            <v>10</v>
          </cell>
          <cell r="E224" t="str">
            <v>4</v>
          </cell>
          <cell r="F224" t="str">
            <v>07</v>
          </cell>
          <cell r="G224" t="str">
            <v>Arad - Romania</v>
          </cell>
        </row>
        <row r="225">
          <cell r="B225" t="str">
            <v>RASINAR MARK STEFAN</v>
          </cell>
          <cell r="C225" t="str">
            <v>M</v>
          </cell>
          <cell r="D225" t="str">
            <v>1</v>
          </cell>
          <cell r="E225" t="str">
            <v>9</v>
          </cell>
          <cell r="F225" t="str">
            <v>08</v>
          </cell>
          <cell r="G225" t="str">
            <v>Arad - Romania</v>
          </cell>
        </row>
        <row r="226">
          <cell r="B226" t="str">
            <v>RASINAR CRISTIAN</v>
          </cell>
          <cell r="C226" t="str">
            <v>M</v>
          </cell>
          <cell r="G226" t="str">
            <v>Arad - Romania</v>
          </cell>
        </row>
        <row r="228">
          <cell r="B228" t="str">
            <v>Peter Dobnik</v>
          </cell>
          <cell r="C228" t="str">
            <v>M</v>
          </cell>
          <cell r="G228" t="str">
            <v>Domžale - Slovenia</v>
          </cell>
        </row>
        <row r="229">
          <cell r="B229" t="str">
            <v>Jernej Orešek</v>
          </cell>
          <cell r="C229" t="str">
            <v>M</v>
          </cell>
          <cell r="G229" t="str">
            <v>Domžale - Slovenia</v>
          </cell>
        </row>
        <row r="230">
          <cell r="B230" t="str">
            <v>Blaž Peterka</v>
          </cell>
          <cell r="C230" t="str">
            <v>M</v>
          </cell>
          <cell r="G230" t="str">
            <v>Domžale - Slovenia</v>
          </cell>
        </row>
        <row r="232">
          <cell r="B232" t="str">
            <v>Marton Polya</v>
          </cell>
          <cell r="C232" t="str">
            <v>M</v>
          </cell>
          <cell r="D232" t="str">
            <v>28</v>
          </cell>
          <cell r="E232" t="str">
            <v>1</v>
          </cell>
          <cell r="F232" t="str">
            <v>98</v>
          </cell>
          <cell r="G232" t="str">
            <v>Haladas - Szombathely</v>
          </cell>
        </row>
        <row r="233">
          <cell r="B233" t="str">
            <v>Geza Papp</v>
          </cell>
          <cell r="C233" t="str">
            <v>M</v>
          </cell>
          <cell r="D233" t="str">
            <v>21</v>
          </cell>
          <cell r="E233" t="str">
            <v>05</v>
          </cell>
          <cell r="F233" t="str">
            <v>02</v>
          </cell>
          <cell r="G233" t="str">
            <v>Haladas - Szombathely</v>
          </cell>
        </row>
        <row r="234">
          <cell r="B234" t="str">
            <v>Szabolcs Pusztai</v>
          </cell>
          <cell r="C234" t="str">
            <v>M</v>
          </cell>
          <cell r="D234" t="str">
            <v>03</v>
          </cell>
          <cell r="E234" t="str">
            <v>08</v>
          </cell>
          <cell r="F234" t="str">
            <v>89</v>
          </cell>
          <cell r="G234" t="str">
            <v>Haladas - Szombathely</v>
          </cell>
        </row>
        <row r="235">
          <cell r="B235" t="str">
            <v>Lena Greta Toth</v>
          </cell>
          <cell r="C235" t="str">
            <v>Ž</v>
          </cell>
          <cell r="D235" t="str">
            <v>09</v>
          </cell>
          <cell r="E235" t="str">
            <v>12</v>
          </cell>
          <cell r="F235" t="str">
            <v>06</v>
          </cell>
          <cell r="G235" t="str">
            <v>Haladas - Szombathely</v>
          </cell>
        </row>
        <row r="236">
          <cell r="B236" t="str">
            <v>Csaba Molnar</v>
          </cell>
          <cell r="C236" t="str">
            <v>M</v>
          </cell>
          <cell r="G236" t="str">
            <v>Haladas - Szombathely</v>
          </cell>
        </row>
        <row r="237">
          <cell r="B237" t="str">
            <v>David Todorović</v>
          </cell>
          <cell r="C237" t="str">
            <v>M</v>
          </cell>
          <cell r="D237" t="str">
            <v>09</v>
          </cell>
          <cell r="E237" t="str">
            <v>04</v>
          </cell>
          <cell r="G237" t="str">
            <v>Vukovar - Hrvatska</v>
          </cell>
        </row>
        <row r="238">
          <cell r="B238" t="str">
            <v>Srđan Mrđenov</v>
          </cell>
          <cell r="C238" t="str">
            <v>M</v>
          </cell>
          <cell r="D238" t="str">
            <v>16</v>
          </cell>
          <cell r="E238" t="str">
            <v>07</v>
          </cell>
          <cell r="F238" t="str">
            <v>04</v>
          </cell>
          <cell r="G238" t="str">
            <v>Vukovar - Hrvatska</v>
          </cell>
        </row>
        <row r="239">
          <cell r="B239" t="str">
            <v>Sergej Gavrovski</v>
          </cell>
          <cell r="C239" t="str">
            <v>M</v>
          </cell>
          <cell r="D239" t="str">
            <v>23</v>
          </cell>
          <cell r="E239" t="str">
            <v>05</v>
          </cell>
          <cell r="F239" t="str">
            <v>06</v>
          </cell>
          <cell r="G239" t="str">
            <v>Vukovar - Hrvatska</v>
          </cell>
        </row>
        <row r="240">
          <cell r="B240" t="str">
            <v>Saša Turukalo</v>
          </cell>
          <cell r="C240" t="str">
            <v>M</v>
          </cell>
          <cell r="D240" t="str">
            <v>17</v>
          </cell>
          <cell r="E240" t="str">
            <v>09</v>
          </cell>
          <cell r="F240" t="str">
            <v>09</v>
          </cell>
          <cell r="G240" t="str">
            <v>Vukovar - Hrvatska</v>
          </cell>
        </row>
        <row r="241">
          <cell r="B241" t="str">
            <v>Viktor Rendulić</v>
          </cell>
          <cell r="C241" t="str">
            <v>M</v>
          </cell>
          <cell r="D241" t="str">
            <v>08</v>
          </cell>
          <cell r="E241" t="str">
            <v>02</v>
          </cell>
          <cell r="F241" t="str">
            <v>09</v>
          </cell>
          <cell r="G241" t="str">
            <v>Vukovar - Hrvatska</v>
          </cell>
        </row>
        <row r="242">
          <cell r="B242" t="str">
            <v>Tanja Turukalo</v>
          </cell>
          <cell r="C242" t="str">
            <v>Ž</v>
          </cell>
          <cell r="D242" t="str">
            <v>31</v>
          </cell>
          <cell r="E242" t="str">
            <v>10</v>
          </cell>
          <cell r="F242" t="str">
            <v>08</v>
          </cell>
          <cell r="G242" t="str">
            <v>Vukovar - Hrvatska</v>
          </cell>
        </row>
        <row r="243">
          <cell r="B243" t="str">
            <v>Nataša Dermiček</v>
          </cell>
          <cell r="C243" t="str">
            <v>Ž</v>
          </cell>
          <cell r="D243" t="str">
            <v>27</v>
          </cell>
          <cell r="E243" t="str">
            <v>01</v>
          </cell>
          <cell r="F243" t="str">
            <v>05</v>
          </cell>
          <cell r="G243" t="str">
            <v>Vukovar - Hrvatska</v>
          </cell>
        </row>
        <row r="245">
          <cell r="B245" t="str">
            <v>Stonkus Karolis</v>
          </cell>
          <cell r="C245" t="str">
            <v>M</v>
          </cell>
          <cell r="D245" t="str">
            <v>12</v>
          </cell>
          <cell r="E245" t="str">
            <v>04</v>
          </cell>
          <cell r="F245" t="str">
            <v>01</v>
          </cell>
          <cell r="G245" t="str">
            <v>Litvania</v>
          </cell>
        </row>
        <row r="247">
          <cell r="B247" t="str">
            <v>Aleksandra Jeremić</v>
          </cell>
          <cell r="C247" t="str">
            <v>Ž</v>
          </cell>
          <cell r="D247" t="str">
            <v>19</v>
          </cell>
          <cell r="E247" t="str">
            <v>04</v>
          </cell>
          <cell r="F247" t="str">
            <v>96</v>
          </cell>
          <cell r="G247" t="str">
            <v>Partizan - Beograd</v>
          </cell>
        </row>
        <row r="248">
          <cell r="B248" t="str">
            <v>Aleksandra Prokić</v>
          </cell>
          <cell r="C248" t="str">
            <v>Ž</v>
          </cell>
          <cell r="D248" t="str">
            <v>26</v>
          </cell>
          <cell r="E248" t="str">
            <v>10</v>
          </cell>
          <cell r="F248" t="str">
            <v>89</v>
          </cell>
          <cell r="G248" t="str">
            <v>Partizan - Beograd</v>
          </cell>
        </row>
        <row r="249">
          <cell r="B249" t="str">
            <v>Tamara Arunović</v>
          </cell>
          <cell r="C249" t="str">
            <v>Ž</v>
          </cell>
          <cell r="D249" t="str">
            <v>28</v>
          </cell>
          <cell r="E249" t="str">
            <v>12</v>
          </cell>
          <cell r="F249" t="str">
            <v>98</v>
          </cell>
          <cell r="G249" t="str">
            <v>Partizan - Beograd</v>
          </cell>
        </row>
        <row r="250">
          <cell r="B250" t="str">
            <v>Ćirić Jovan</v>
          </cell>
          <cell r="C250" t="str">
            <v>M</v>
          </cell>
          <cell r="G250" t="str">
            <v>Partizan - Beograd</v>
          </cell>
        </row>
        <row r="251">
          <cell r="B251" t="str">
            <v>Cvetićanin Mihajlo</v>
          </cell>
          <cell r="C251" t="str">
            <v>M</v>
          </cell>
          <cell r="G251" t="str">
            <v>Banjica - Beograd</v>
          </cell>
        </row>
        <row r="253">
          <cell r="B253" t="str">
            <v>Konstantin Cvetković</v>
          </cell>
          <cell r="C253" t="str">
            <v>M</v>
          </cell>
          <cell r="D253" t="str">
            <v>14</v>
          </cell>
          <cell r="E253" t="str">
            <v>03</v>
          </cell>
          <cell r="F253" t="str">
            <v>01</v>
          </cell>
          <cell r="G253" t="str">
            <v>Niš - Niš</v>
          </cell>
        </row>
        <row r="254">
          <cell r="B254" t="str">
            <v>Jovan Žajski</v>
          </cell>
          <cell r="C254" t="str">
            <v>M</v>
          </cell>
          <cell r="D254" t="str">
            <v>16</v>
          </cell>
          <cell r="E254" t="str">
            <v>04</v>
          </cell>
          <cell r="F254" t="str">
            <v>95</v>
          </cell>
          <cell r="G254" t="str">
            <v>Banjica - Beograd</v>
          </cell>
        </row>
        <row r="255">
          <cell r="B255" t="str">
            <v>Danilo Ćorić</v>
          </cell>
          <cell r="C255" t="str">
            <v>M</v>
          </cell>
          <cell r="D255" t="str">
            <v>01</v>
          </cell>
          <cell r="E255" t="str">
            <v>09</v>
          </cell>
          <cell r="F255" t="str">
            <v>85</v>
          </cell>
          <cell r="G255" t="str">
            <v>Partizan - Beograd</v>
          </cell>
        </row>
        <row r="256">
          <cell r="B256" t="str">
            <v>Predrag Lazarević</v>
          </cell>
          <cell r="C256" t="str">
            <v>M</v>
          </cell>
          <cell r="D256" t="str">
            <v>24</v>
          </cell>
          <cell r="E256" t="str">
            <v>01</v>
          </cell>
          <cell r="F256" t="str">
            <v>01</v>
          </cell>
          <cell r="G256" t="str">
            <v>Sport Aktiv Pro - Beograd</v>
          </cell>
        </row>
        <row r="258">
          <cell r="B258" t="str">
            <v>Ana Ilić</v>
          </cell>
          <cell r="C258" t="str">
            <v>Ž</v>
          </cell>
          <cell r="D258" t="str">
            <v>20</v>
          </cell>
          <cell r="E258" t="str">
            <v>01</v>
          </cell>
          <cell r="F258" t="str">
            <v>92</v>
          </cell>
          <cell r="G258" t="str">
            <v>Niš - Niš</v>
          </cell>
        </row>
        <row r="259">
          <cell r="B259" t="str">
            <v>Jovana Perišić</v>
          </cell>
          <cell r="C259" t="str">
            <v>Ž</v>
          </cell>
          <cell r="D259" t="str">
            <v>31</v>
          </cell>
          <cell r="E259" t="str">
            <v>08</v>
          </cell>
          <cell r="F259" t="str">
            <v>89</v>
          </cell>
          <cell r="G259" t="str">
            <v>Sport Aktiv Pro - Beograd</v>
          </cell>
        </row>
        <row r="260">
          <cell r="B260" t="str">
            <v>Danilo Stojković</v>
          </cell>
          <cell r="C260" t="str">
            <v>M</v>
          </cell>
          <cell r="D260" t="str">
            <v>08</v>
          </cell>
          <cell r="E260" t="str">
            <v>10</v>
          </cell>
          <cell r="F260" t="str">
            <v>11</v>
          </cell>
          <cell r="G260" t="str">
            <v>Sport Aktiv Pro - Beograd</v>
          </cell>
        </row>
        <row r="261">
          <cell r="B261" t="str">
            <v>Andrija Đurić</v>
          </cell>
          <cell r="C261" t="str">
            <v>M</v>
          </cell>
          <cell r="D261" t="str">
            <v>21</v>
          </cell>
          <cell r="E261" t="str">
            <v>07</v>
          </cell>
          <cell r="F261" t="str">
            <v>12</v>
          </cell>
          <cell r="G261" t="str">
            <v>Sport Aktiv Pro - Beograd</v>
          </cell>
        </row>
        <row r="262">
          <cell r="B262" t="str">
            <v>Sonja Alilomov</v>
          </cell>
          <cell r="C262" t="str">
            <v>Ž</v>
          </cell>
          <cell r="D262" t="str">
            <v>26</v>
          </cell>
          <cell r="E262" t="str">
            <v>07</v>
          </cell>
          <cell r="F262" t="str">
            <v>08</v>
          </cell>
          <cell r="G262" t="str">
            <v>Sport Aktiv Pro - Beograd</v>
          </cell>
        </row>
        <row r="263">
          <cell r="B263" t="str">
            <v>Nina Vujadinović</v>
          </cell>
          <cell r="C263" t="str">
            <v>Ž</v>
          </cell>
          <cell r="D263" t="str">
            <v>20</v>
          </cell>
          <cell r="E263" t="str">
            <v>08</v>
          </cell>
          <cell r="F263" t="str">
            <v>08</v>
          </cell>
          <cell r="G263" t="str">
            <v>Sport Aktiv Pro - Beograd</v>
          </cell>
        </row>
        <row r="264">
          <cell r="B264" t="str">
            <v>Nemanja Josić</v>
          </cell>
          <cell r="C264" t="str">
            <v>M</v>
          </cell>
          <cell r="D264" t="str">
            <v>25</v>
          </cell>
          <cell r="E264" t="str">
            <v>12</v>
          </cell>
          <cell r="F264" t="str">
            <v>12</v>
          </cell>
          <cell r="G264" t="str">
            <v>Herkules - Bač</v>
          </cell>
        </row>
        <row r="265">
          <cell r="B265" t="str">
            <v>Igor Stefanović</v>
          </cell>
          <cell r="C265" t="str">
            <v>M</v>
          </cell>
          <cell r="D265" t="str">
            <v>27</v>
          </cell>
          <cell r="E265" t="str">
            <v>08</v>
          </cell>
          <cell r="F265" t="str">
            <v>13</v>
          </cell>
          <cell r="G265" t="str">
            <v>Herkules - Bač</v>
          </cell>
        </row>
        <row r="266">
          <cell r="B266" t="str">
            <v>Miloš Hajek</v>
          </cell>
          <cell r="C266" t="str">
            <v>M</v>
          </cell>
          <cell r="D266" t="str">
            <v>03</v>
          </cell>
          <cell r="E266" t="str">
            <v>12</v>
          </cell>
          <cell r="F266" t="str">
            <v>15</v>
          </cell>
          <cell r="G266" t="str">
            <v>Herkules - Bač</v>
          </cell>
        </row>
        <row r="267">
          <cell r="B267" t="str">
            <v xml:space="preserve">Petra Ivanović </v>
          </cell>
          <cell r="C267" t="str">
            <v>Ž</v>
          </cell>
          <cell r="G267" t="str">
            <v>8. Mart  - Irig</v>
          </cell>
        </row>
        <row r="268">
          <cell r="B268" t="str">
            <v>Ivana Bajić</v>
          </cell>
          <cell r="C268" t="str">
            <v>Ž</v>
          </cell>
          <cell r="G268" t="str">
            <v>8. Mart  - Irig</v>
          </cell>
        </row>
        <row r="269">
          <cell r="B269" t="str">
            <v>Tamara Todorović</v>
          </cell>
          <cell r="C269" t="str">
            <v>Ž</v>
          </cell>
          <cell r="G269" t="str">
            <v>8. Mart  - Irig</v>
          </cell>
        </row>
        <row r="270">
          <cell r="B270" t="str">
            <v>Mia Ivanišević</v>
          </cell>
          <cell r="C270" t="str">
            <v>Ž</v>
          </cell>
          <cell r="G270" t="str">
            <v>8. Mart  - Irig</v>
          </cell>
        </row>
        <row r="271">
          <cell r="B271" t="str">
            <v>Miljana Stamenković</v>
          </cell>
          <cell r="C271" t="str">
            <v>Ž</v>
          </cell>
          <cell r="D271" t="str">
            <v>24</v>
          </cell>
          <cell r="E271" t="str">
            <v>04</v>
          </cell>
          <cell r="F271" t="str">
            <v>95</v>
          </cell>
          <cell r="G271" t="str">
            <v>Spartak - Subotica</v>
          </cell>
        </row>
        <row r="272">
          <cell r="B272" t="str">
            <v>Sonja Ametović</v>
          </cell>
          <cell r="C272" t="str">
            <v>M</v>
          </cell>
          <cell r="D272" t="str">
            <v>17</v>
          </cell>
          <cell r="E272" t="str">
            <v>07</v>
          </cell>
          <cell r="F272" t="str">
            <v>99</v>
          </cell>
          <cell r="G272" t="str">
            <v>Herkules - Bač</v>
          </cell>
        </row>
        <row r="274">
          <cell r="B274" t="str">
            <v>Miloš Isaković</v>
          </cell>
          <cell r="C274" t="str">
            <v>M</v>
          </cell>
          <cell r="D274" t="str">
            <v>03</v>
          </cell>
          <cell r="E274" t="str">
            <v>06</v>
          </cell>
          <cell r="F274" t="str">
            <v>08</v>
          </cell>
          <cell r="G274" t="str">
            <v>F GYM - Beograd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BB5CA-B9B5-485D-B1C4-026462C87C9A}">
  <sheetPr codeName="Sheet1">
    <pageSetUpPr fitToPage="1"/>
  </sheetPr>
  <dimension ref="A1:M286"/>
  <sheetViews>
    <sheetView zoomScaleNormal="100" zoomScaleSheetLayoutView="85" workbookViewId="0">
      <pane ySplit="1" topLeftCell="A94" activePane="bottomLeft" state="frozen"/>
      <selection pane="bottomLeft" activeCell="D118" sqref="D118"/>
    </sheetView>
  </sheetViews>
  <sheetFormatPr defaultRowHeight="15" x14ac:dyDescent="0.25"/>
  <cols>
    <col min="1" max="1" width="4.7109375" style="63" customWidth="1"/>
    <col min="2" max="2" width="24.28515625" style="64" customWidth="1"/>
    <col min="3" max="3" width="3.7109375" style="65" customWidth="1"/>
    <col min="4" max="6" width="4.7109375" style="66" customWidth="1"/>
    <col min="7" max="7" width="28.7109375" style="63" customWidth="1"/>
    <col min="8" max="8" width="6.7109375" style="63" customWidth="1"/>
    <col min="11" max="11" width="22.140625" customWidth="1"/>
    <col min="17" max="17" width="23" customWidth="1"/>
  </cols>
  <sheetData>
    <row r="1" spans="1:9" s="3" customFormat="1" ht="21" customHeight="1" x14ac:dyDescent="0.25">
      <c r="A1" s="55" t="s">
        <v>1</v>
      </c>
      <c r="B1" s="56" t="s">
        <v>2</v>
      </c>
      <c r="C1" s="55" t="s">
        <v>3</v>
      </c>
      <c r="D1" s="57" t="s">
        <v>97</v>
      </c>
      <c r="E1" s="57" t="s">
        <v>103</v>
      </c>
      <c r="F1" s="57" t="s">
        <v>99</v>
      </c>
      <c r="G1" s="58" t="s">
        <v>100</v>
      </c>
      <c r="H1" s="56" t="s">
        <v>101</v>
      </c>
      <c r="I1" s="2"/>
    </row>
    <row r="2" spans="1:9" s="3" customFormat="1" ht="11.25" x14ac:dyDescent="0.25">
      <c r="A2" s="55"/>
      <c r="B2" s="56"/>
      <c r="C2" s="55"/>
      <c r="D2" s="57"/>
      <c r="E2" s="57"/>
      <c r="F2" s="57"/>
      <c r="G2" s="58"/>
      <c r="H2" s="56"/>
      <c r="I2" s="2"/>
    </row>
    <row r="3" spans="1:9" s="3" customFormat="1" ht="11.25" x14ac:dyDescent="0.25">
      <c r="A3" s="55"/>
      <c r="B3" s="56"/>
      <c r="C3" s="55"/>
      <c r="D3" s="57"/>
      <c r="E3" s="57"/>
      <c r="F3" s="57"/>
      <c r="G3" s="58"/>
      <c r="H3" s="56"/>
      <c r="I3" s="2"/>
    </row>
    <row r="4" spans="1:9" s="62" customFormat="1" ht="12.75" customHeight="1" x14ac:dyDescent="0.2">
      <c r="A4" s="59"/>
      <c r="B4" s="60" t="s">
        <v>291</v>
      </c>
      <c r="C4" s="20" t="s">
        <v>9</v>
      </c>
      <c r="D4" s="61" t="s">
        <v>42</v>
      </c>
      <c r="E4" s="61" t="s">
        <v>10</v>
      </c>
      <c r="F4" s="61" t="s">
        <v>31</v>
      </c>
      <c r="G4" s="20" t="s">
        <v>171</v>
      </c>
      <c r="H4" s="54"/>
    </row>
    <row r="5" spans="1:9" s="62" customFormat="1" ht="12.75" customHeight="1" x14ac:dyDescent="0.2">
      <c r="A5" s="59"/>
      <c r="B5" s="60" t="s">
        <v>290</v>
      </c>
      <c r="C5" s="20" t="s">
        <v>9</v>
      </c>
      <c r="D5" s="61" t="s">
        <v>129</v>
      </c>
      <c r="E5" s="61" t="s">
        <v>15</v>
      </c>
      <c r="F5" s="61" t="s">
        <v>91</v>
      </c>
      <c r="G5" s="20" t="s">
        <v>171</v>
      </c>
      <c r="H5" s="54"/>
    </row>
    <row r="6" spans="1:9" s="62" customFormat="1" ht="12.75" customHeight="1" x14ac:dyDescent="0.2">
      <c r="A6" s="59"/>
      <c r="B6" s="60" t="s">
        <v>289</v>
      </c>
      <c r="C6" s="20" t="s">
        <v>9</v>
      </c>
      <c r="D6" s="61" t="s">
        <v>66</v>
      </c>
      <c r="E6" s="61" t="s">
        <v>22</v>
      </c>
      <c r="F6" s="61" t="s">
        <v>31</v>
      </c>
      <c r="G6" s="20" t="s">
        <v>171</v>
      </c>
      <c r="H6" s="54"/>
    </row>
    <row r="7" spans="1:9" s="62" customFormat="1" ht="12.75" customHeight="1" x14ac:dyDescent="0.2">
      <c r="A7" s="59"/>
      <c r="B7" s="60" t="s">
        <v>272</v>
      </c>
      <c r="C7" s="20" t="s">
        <v>9</v>
      </c>
      <c r="D7" s="61" t="s">
        <v>26</v>
      </c>
      <c r="E7" s="61" t="s">
        <v>21</v>
      </c>
      <c r="F7" s="61" t="s">
        <v>10</v>
      </c>
      <c r="G7" s="20" t="s">
        <v>171</v>
      </c>
      <c r="H7" s="54"/>
    </row>
    <row r="8" spans="1:9" s="62" customFormat="1" ht="12.75" customHeight="1" x14ac:dyDescent="0.2">
      <c r="A8" s="59"/>
      <c r="B8" s="60" t="s">
        <v>172</v>
      </c>
      <c r="C8" s="20" t="s">
        <v>9</v>
      </c>
      <c r="D8" s="61" t="s">
        <v>31</v>
      </c>
      <c r="E8" s="61" t="s">
        <v>20</v>
      </c>
      <c r="F8" s="61" t="s">
        <v>91</v>
      </c>
      <c r="G8" s="20" t="s">
        <v>171</v>
      </c>
      <c r="H8" s="54"/>
    </row>
    <row r="9" spans="1:9" s="62" customFormat="1" ht="12.75" customHeight="1" x14ac:dyDescent="0.2">
      <c r="A9" s="59"/>
      <c r="B9" s="60" t="s">
        <v>173</v>
      </c>
      <c r="C9" s="20" t="s">
        <v>9</v>
      </c>
      <c r="D9" s="61" t="s">
        <v>31</v>
      </c>
      <c r="E9" s="61" t="s">
        <v>16</v>
      </c>
      <c r="F9" s="61" t="s">
        <v>22</v>
      </c>
      <c r="G9" s="20" t="s">
        <v>171</v>
      </c>
      <c r="H9" s="54"/>
    </row>
    <row r="10" spans="1:9" s="62" customFormat="1" ht="12.75" customHeight="1" x14ac:dyDescent="0.2">
      <c r="A10" s="59"/>
      <c r="B10" s="60" t="s">
        <v>174</v>
      </c>
      <c r="C10" s="20" t="s">
        <v>9</v>
      </c>
      <c r="D10" s="61" t="s">
        <v>31</v>
      </c>
      <c r="E10" s="61" t="s">
        <v>16</v>
      </c>
      <c r="F10" s="61" t="s">
        <v>22</v>
      </c>
      <c r="G10" s="20" t="s">
        <v>171</v>
      </c>
      <c r="H10" s="54"/>
    </row>
    <row r="11" spans="1:9" s="62" customFormat="1" ht="12.75" customHeight="1" x14ac:dyDescent="0.2">
      <c r="A11" s="59"/>
      <c r="B11" s="60" t="s">
        <v>175</v>
      </c>
      <c r="C11" s="20" t="s">
        <v>9</v>
      </c>
      <c r="D11" s="61" t="s">
        <v>20</v>
      </c>
      <c r="E11" s="61" t="s">
        <v>10</v>
      </c>
      <c r="F11" s="61" t="s">
        <v>22</v>
      </c>
      <c r="G11" s="20" t="s">
        <v>171</v>
      </c>
      <c r="H11" s="54"/>
    </row>
    <row r="12" spans="1:9" s="62" customFormat="1" ht="12.75" customHeight="1" x14ac:dyDescent="0.2">
      <c r="A12" s="59"/>
      <c r="B12" s="60" t="s">
        <v>176</v>
      </c>
      <c r="C12" s="20" t="s">
        <v>9</v>
      </c>
      <c r="D12" s="61" t="s">
        <v>19</v>
      </c>
      <c r="E12" s="61" t="s">
        <v>28</v>
      </c>
      <c r="F12" s="61" t="s">
        <v>20</v>
      </c>
      <c r="G12" s="20" t="s">
        <v>171</v>
      </c>
      <c r="H12" s="54"/>
    </row>
    <row r="13" spans="1:9" s="62" customFormat="1" ht="12.75" customHeight="1" x14ac:dyDescent="0.2">
      <c r="A13" s="59"/>
      <c r="B13" s="60" t="s">
        <v>177</v>
      </c>
      <c r="C13" s="20" t="s">
        <v>9</v>
      </c>
      <c r="D13" s="61" t="s">
        <v>96</v>
      </c>
      <c r="E13" s="61" t="s">
        <v>28</v>
      </c>
      <c r="F13" s="61" t="s">
        <v>22</v>
      </c>
      <c r="G13" s="20" t="s">
        <v>171</v>
      </c>
      <c r="H13" s="54"/>
    </row>
    <row r="14" spans="1:9" x14ac:dyDescent="0.25">
      <c r="B14" s="64" t="s">
        <v>181</v>
      </c>
      <c r="C14" s="65" t="s">
        <v>25</v>
      </c>
      <c r="G14" s="20" t="s">
        <v>171</v>
      </c>
    </row>
    <row r="15" spans="1:9" x14ac:dyDescent="0.25">
      <c r="B15" s="64" t="s">
        <v>297</v>
      </c>
      <c r="C15" s="65" t="s">
        <v>25</v>
      </c>
      <c r="D15" s="66" t="s">
        <v>156</v>
      </c>
      <c r="E15" s="66" t="s">
        <v>16</v>
      </c>
      <c r="F15" s="66" t="s">
        <v>31</v>
      </c>
      <c r="G15" s="20" t="s">
        <v>171</v>
      </c>
    </row>
    <row r="16" spans="1:9" x14ac:dyDescent="0.25">
      <c r="B16" s="64" t="s">
        <v>324</v>
      </c>
      <c r="C16" s="65" t="s">
        <v>9</v>
      </c>
      <c r="D16" s="66" t="s">
        <v>15</v>
      </c>
      <c r="E16" s="66" t="s">
        <v>18</v>
      </c>
      <c r="F16" s="66" t="s">
        <v>66</v>
      </c>
      <c r="G16" s="20" t="s">
        <v>171</v>
      </c>
    </row>
    <row r="17" spans="1:8" x14ac:dyDescent="0.25">
      <c r="B17" s="64" t="s">
        <v>305</v>
      </c>
      <c r="C17" s="65" t="s">
        <v>9</v>
      </c>
      <c r="D17" s="66" t="s">
        <v>212</v>
      </c>
      <c r="E17" s="66" t="s">
        <v>16</v>
      </c>
      <c r="F17" s="66" t="s">
        <v>129</v>
      </c>
      <c r="G17" s="20" t="s">
        <v>171</v>
      </c>
    </row>
    <row r="18" spans="1:8" x14ac:dyDescent="0.25">
      <c r="B18" s="64" t="s">
        <v>306</v>
      </c>
      <c r="C18" s="65" t="s">
        <v>9</v>
      </c>
      <c r="D18" s="66" t="s">
        <v>31</v>
      </c>
      <c r="E18" s="66" t="s">
        <v>28</v>
      </c>
      <c r="F18" s="66" t="s">
        <v>23</v>
      </c>
      <c r="G18" s="20" t="s">
        <v>171</v>
      </c>
    </row>
    <row r="19" spans="1:8" x14ac:dyDescent="0.25">
      <c r="B19" s="64" t="s">
        <v>307</v>
      </c>
      <c r="C19" s="65" t="s">
        <v>9</v>
      </c>
      <c r="D19" s="66" t="s">
        <v>61</v>
      </c>
      <c r="E19" s="66" t="s">
        <v>16</v>
      </c>
      <c r="F19" s="66" t="s">
        <v>23</v>
      </c>
      <c r="G19" s="20" t="s">
        <v>171</v>
      </c>
    </row>
    <row r="20" spans="1:8" x14ac:dyDescent="0.25">
      <c r="B20" s="64" t="s">
        <v>310</v>
      </c>
      <c r="C20" s="65" t="s">
        <v>9</v>
      </c>
      <c r="D20" s="66" t="s">
        <v>66</v>
      </c>
      <c r="E20" s="66" t="s">
        <v>18</v>
      </c>
      <c r="F20" s="66" t="s">
        <v>91</v>
      </c>
      <c r="G20" s="20" t="s">
        <v>171</v>
      </c>
    </row>
    <row r="21" spans="1:8" x14ac:dyDescent="0.25">
      <c r="B21" s="64" t="s">
        <v>308</v>
      </c>
      <c r="C21" s="65" t="s">
        <v>9</v>
      </c>
      <c r="D21" s="66" t="s">
        <v>20</v>
      </c>
      <c r="E21" s="66" t="s">
        <v>20</v>
      </c>
      <c r="F21" s="66" t="s">
        <v>91</v>
      </c>
      <c r="G21" s="20" t="s">
        <v>171</v>
      </c>
    </row>
    <row r="22" spans="1:8" x14ac:dyDescent="0.25">
      <c r="B22" s="64" t="s">
        <v>309</v>
      </c>
      <c r="C22" s="65" t="s">
        <v>9</v>
      </c>
      <c r="D22" s="66" t="s">
        <v>18</v>
      </c>
      <c r="E22" s="66" t="s">
        <v>20</v>
      </c>
      <c r="F22" s="66" t="s">
        <v>91</v>
      </c>
      <c r="G22" s="20" t="s">
        <v>171</v>
      </c>
    </row>
    <row r="23" spans="1:8" x14ac:dyDescent="0.25">
      <c r="B23" s="64" t="s">
        <v>314</v>
      </c>
      <c r="C23" s="65" t="s">
        <v>9</v>
      </c>
      <c r="F23" s="66" t="s">
        <v>23</v>
      </c>
      <c r="G23" s="20" t="s">
        <v>171</v>
      </c>
    </row>
    <row r="24" spans="1:8" x14ac:dyDescent="0.25">
      <c r="B24" s="64" t="s">
        <v>311</v>
      </c>
      <c r="C24" s="65" t="s">
        <v>9</v>
      </c>
      <c r="F24" s="66" t="s">
        <v>42</v>
      </c>
      <c r="G24" s="20" t="s">
        <v>171</v>
      </c>
    </row>
    <row r="25" spans="1:8" x14ac:dyDescent="0.25">
      <c r="B25" s="64" t="s">
        <v>312</v>
      </c>
      <c r="C25" s="65" t="s">
        <v>9</v>
      </c>
      <c r="F25" s="66" t="s">
        <v>31</v>
      </c>
      <c r="G25" s="20" t="s">
        <v>171</v>
      </c>
    </row>
    <row r="26" spans="1:8" x14ac:dyDescent="0.25">
      <c r="B26" s="64" t="s">
        <v>313</v>
      </c>
      <c r="C26" s="65" t="s">
        <v>9</v>
      </c>
      <c r="F26" s="66" t="s">
        <v>31</v>
      </c>
      <c r="G26" s="20" t="s">
        <v>171</v>
      </c>
    </row>
    <row r="27" spans="1:8" x14ac:dyDescent="0.25">
      <c r="B27" s="64" t="s">
        <v>344</v>
      </c>
      <c r="C27" s="65" t="s">
        <v>9</v>
      </c>
      <c r="D27" s="66" t="s">
        <v>212</v>
      </c>
      <c r="E27" s="66" t="s">
        <v>18</v>
      </c>
      <c r="F27" s="66" t="s">
        <v>23</v>
      </c>
      <c r="G27" s="20" t="s">
        <v>171</v>
      </c>
    </row>
    <row r="28" spans="1:8" x14ac:dyDescent="0.25">
      <c r="B28" s="64" t="s">
        <v>346</v>
      </c>
      <c r="C28" s="65" t="s">
        <v>9</v>
      </c>
      <c r="D28" s="66" t="s">
        <v>29</v>
      </c>
      <c r="E28" s="66" t="s">
        <v>11</v>
      </c>
      <c r="F28" s="66" t="s">
        <v>23</v>
      </c>
      <c r="G28" s="20" t="s">
        <v>171</v>
      </c>
    </row>
    <row r="29" spans="1:8" x14ac:dyDescent="0.25">
      <c r="B29" s="64" t="s">
        <v>331</v>
      </c>
      <c r="C29" s="65" t="s">
        <v>9</v>
      </c>
      <c r="D29" s="66" t="s">
        <v>21</v>
      </c>
      <c r="E29" s="66" t="s">
        <v>31</v>
      </c>
      <c r="F29" s="66" t="s">
        <v>31</v>
      </c>
      <c r="G29" s="20" t="s">
        <v>171</v>
      </c>
    </row>
    <row r="30" spans="1:8" x14ac:dyDescent="0.25">
      <c r="G30" s="20"/>
    </row>
    <row r="31" spans="1:8" x14ac:dyDescent="0.25">
      <c r="G31" s="20"/>
    </row>
    <row r="32" spans="1:8" s="62" customFormat="1" ht="12.75" customHeight="1" x14ac:dyDescent="0.2">
      <c r="A32" s="59"/>
      <c r="B32" s="60" t="s">
        <v>288</v>
      </c>
      <c r="C32" s="20" t="s">
        <v>9</v>
      </c>
      <c r="D32" s="61" t="s">
        <v>31</v>
      </c>
      <c r="E32" s="61" t="s">
        <v>15</v>
      </c>
      <c r="F32" s="61" t="s">
        <v>22</v>
      </c>
      <c r="G32" s="20" t="s">
        <v>12</v>
      </c>
      <c r="H32" s="54"/>
    </row>
    <row r="33" spans="1:13" s="62" customFormat="1" ht="12.75" customHeight="1" x14ac:dyDescent="0.2">
      <c r="A33" s="59"/>
      <c r="B33" s="60" t="s">
        <v>287</v>
      </c>
      <c r="C33" s="20" t="s">
        <v>9</v>
      </c>
      <c r="D33" s="61" t="s">
        <v>29</v>
      </c>
      <c r="E33" s="61" t="s">
        <v>19</v>
      </c>
      <c r="F33" s="61" t="s">
        <v>18</v>
      </c>
      <c r="G33" s="20" t="s">
        <v>12</v>
      </c>
      <c r="H33" s="54"/>
    </row>
    <row r="34" spans="1:13" s="62" customFormat="1" ht="12.75" customHeight="1" x14ac:dyDescent="0.2">
      <c r="A34" s="59"/>
      <c r="B34" s="60" t="s">
        <v>13</v>
      </c>
      <c r="C34" s="20" t="s">
        <v>9</v>
      </c>
      <c r="D34" s="61" t="s">
        <v>14</v>
      </c>
      <c r="E34" s="61" t="s">
        <v>15</v>
      </c>
      <c r="F34" s="61" t="s">
        <v>16</v>
      </c>
      <c r="G34" s="20" t="s">
        <v>12</v>
      </c>
      <c r="H34" s="54"/>
    </row>
    <row r="35" spans="1:13" s="62" customFormat="1" ht="12.75" customHeight="1" x14ac:dyDescent="0.2">
      <c r="A35" s="59"/>
      <c r="B35" s="60" t="s">
        <v>37</v>
      </c>
      <c r="C35" s="20" t="s">
        <v>25</v>
      </c>
      <c r="D35" s="61" t="s">
        <v>29</v>
      </c>
      <c r="E35" s="61" t="s">
        <v>30</v>
      </c>
      <c r="F35" s="61" t="s">
        <v>24</v>
      </c>
      <c r="G35" s="20" t="s">
        <v>12</v>
      </c>
      <c r="H35" s="54"/>
      <c r="M35" s="67"/>
    </row>
    <row r="36" spans="1:13" s="62" customFormat="1" ht="12.75" customHeight="1" x14ac:dyDescent="0.2">
      <c r="A36" s="59"/>
      <c r="B36" s="60" t="s">
        <v>27</v>
      </c>
      <c r="C36" s="20" t="s">
        <v>25</v>
      </c>
      <c r="D36" s="61" t="s">
        <v>15</v>
      </c>
      <c r="E36" s="61" t="s">
        <v>28</v>
      </c>
      <c r="F36" s="61" t="s">
        <v>16</v>
      </c>
      <c r="G36" s="20" t="s">
        <v>12</v>
      </c>
      <c r="H36" s="54"/>
    </row>
    <row r="37" spans="1:13" s="62" customFormat="1" ht="12.75" customHeight="1" x14ac:dyDescent="0.2">
      <c r="A37" s="59"/>
      <c r="B37" s="60" t="s">
        <v>38</v>
      </c>
      <c r="C37" s="20" t="s">
        <v>25</v>
      </c>
      <c r="D37" s="61" t="s">
        <v>26</v>
      </c>
      <c r="E37" s="61" t="s">
        <v>21</v>
      </c>
      <c r="F37" s="61" t="s">
        <v>10</v>
      </c>
      <c r="G37" s="20" t="s">
        <v>12</v>
      </c>
      <c r="H37" s="54"/>
    </row>
    <row r="38" spans="1:13" s="62" customFormat="1" ht="12.75" customHeight="1" x14ac:dyDescent="0.2">
      <c r="A38" s="59"/>
      <c r="B38" s="60" t="s">
        <v>39</v>
      </c>
      <c r="C38" s="20" t="s">
        <v>25</v>
      </c>
      <c r="D38" s="61" t="s">
        <v>10</v>
      </c>
      <c r="E38" s="61" t="s">
        <v>11</v>
      </c>
      <c r="F38" s="61" t="s">
        <v>28</v>
      </c>
      <c r="G38" s="20" t="s">
        <v>12</v>
      </c>
      <c r="H38" s="54"/>
    </row>
    <row r="39" spans="1:13" s="62" customFormat="1" ht="12.75" customHeight="1" x14ac:dyDescent="0.2">
      <c r="A39" s="59"/>
      <c r="B39" s="60" t="s">
        <v>40</v>
      </c>
      <c r="C39" s="20" t="s">
        <v>25</v>
      </c>
      <c r="D39" s="61" t="s">
        <v>11</v>
      </c>
      <c r="E39" s="61" t="s">
        <v>21</v>
      </c>
      <c r="F39" s="61" t="s">
        <v>15</v>
      </c>
      <c r="G39" s="20" t="s">
        <v>12</v>
      </c>
      <c r="H39" s="54"/>
    </row>
    <row r="40" spans="1:13" s="62" customFormat="1" ht="12.75" customHeight="1" x14ac:dyDescent="0.2">
      <c r="A40" s="59"/>
      <c r="B40" s="60" t="s">
        <v>32</v>
      </c>
      <c r="C40" s="20" t="s">
        <v>25</v>
      </c>
      <c r="D40" s="61" t="s">
        <v>33</v>
      </c>
      <c r="E40" s="61" t="s">
        <v>22</v>
      </c>
      <c r="F40" s="61" t="s">
        <v>30</v>
      </c>
      <c r="G40" s="20" t="s">
        <v>12</v>
      </c>
      <c r="H40" s="54"/>
    </row>
    <row r="41" spans="1:13" s="62" customFormat="1" ht="12.75" customHeight="1" x14ac:dyDescent="0.2">
      <c r="A41" s="59"/>
      <c r="B41" s="60" t="s">
        <v>41</v>
      </c>
      <c r="C41" s="20" t="s">
        <v>25</v>
      </c>
      <c r="D41" s="61" t="s">
        <v>42</v>
      </c>
      <c r="E41" s="61" t="s">
        <v>16</v>
      </c>
      <c r="F41" s="61" t="s">
        <v>22</v>
      </c>
      <c r="G41" s="20" t="s">
        <v>12</v>
      </c>
      <c r="H41" s="54"/>
    </row>
    <row r="42" spans="1:13" s="62" customFormat="1" ht="12.75" customHeight="1" x14ac:dyDescent="0.2">
      <c r="A42" s="59"/>
      <c r="B42" s="60" t="s">
        <v>43</v>
      </c>
      <c r="C42" s="20" t="s">
        <v>25</v>
      </c>
      <c r="D42" s="61" t="s">
        <v>23</v>
      </c>
      <c r="E42" s="61" t="s">
        <v>19</v>
      </c>
      <c r="F42" s="61" t="s">
        <v>22</v>
      </c>
      <c r="G42" s="20" t="s">
        <v>12</v>
      </c>
      <c r="H42" s="54"/>
    </row>
    <row r="43" spans="1:13" s="62" customFormat="1" ht="12.75" customHeight="1" x14ac:dyDescent="0.2">
      <c r="A43" s="59"/>
      <c r="B43" s="60" t="s">
        <v>44</v>
      </c>
      <c r="C43" s="20" t="s">
        <v>25</v>
      </c>
      <c r="D43" s="61" t="s">
        <v>36</v>
      </c>
      <c r="E43" s="61" t="s">
        <v>28</v>
      </c>
      <c r="F43" s="61" t="s">
        <v>22</v>
      </c>
      <c r="G43" s="20" t="s">
        <v>12</v>
      </c>
      <c r="H43" s="54"/>
    </row>
    <row r="44" spans="1:13" s="62" customFormat="1" ht="12.75" customHeight="1" x14ac:dyDescent="0.2">
      <c r="A44" s="59"/>
      <c r="B44" s="60" t="s">
        <v>45</v>
      </c>
      <c r="C44" s="20" t="s">
        <v>25</v>
      </c>
      <c r="D44" s="61" t="s">
        <v>42</v>
      </c>
      <c r="E44" s="61" t="s">
        <v>15</v>
      </c>
      <c r="F44" s="61" t="s">
        <v>15</v>
      </c>
      <c r="G44" s="20" t="s">
        <v>12</v>
      </c>
      <c r="H44" s="54"/>
    </row>
    <row r="45" spans="1:13" s="62" customFormat="1" ht="12.75" customHeight="1" x14ac:dyDescent="0.2">
      <c r="A45" s="59"/>
      <c r="B45" s="60" t="s">
        <v>46</v>
      </c>
      <c r="C45" s="20" t="s">
        <v>25</v>
      </c>
      <c r="D45" s="61" t="s">
        <v>16</v>
      </c>
      <c r="E45" s="61" t="s">
        <v>20</v>
      </c>
      <c r="F45" s="61" t="s">
        <v>30</v>
      </c>
      <c r="G45" s="20" t="s">
        <v>12</v>
      </c>
      <c r="H45" s="54"/>
    </row>
    <row r="46" spans="1:13" s="62" customFormat="1" ht="12.75" customHeight="1" x14ac:dyDescent="0.2">
      <c r="A46" s="59"/>
      <c r="B46" s="60" t="s">
        <v>47</v>
      </c>
      <c r="C46" s="20" t="s">
        <v>25</v>
      </c>
      <c r="D46" s="61" t="s">
        <v>33</v>
      </c>
      <c r="E46" s="61" t="s">
        <v>21</v>
      </c>
      <c r="F46" s="61" t="s">
        <v>15</v>
      </c>
      <c r="G46" s="20" t="s">
        <v>12</v>
      </c>
      <c r="H46" s="54"/>
    </row>
    <row r="47" spans="1:13" s="62" customFormat="1" ht="12.75" customHeight="1" x14ac:dyDescent="0.2">
      <c r="A47" s="59"/>
      <c r="B47" s="60" t="s">
        <v>48</v>
      </c>
      <c r="C47" s="20" t="s">
        <v>25</v>
      </c>
      <c r="D47" s="61" t="s">
        <v>28</v>
      </c>
      <c r="E47" s="61" t="s">
        <v>21</v>
      </c>
      <c r="F47" s="61" t="s">
        <v>18</v>
      </c>
      <c r="G47" s="20" t="s">
        <v>12</v>
      </c>
      <c r="H47" s="54"/>
    </row>
    <row r="48" spans="1:13" s="62" customFormat="1" ht="12.75" customHeight="1" x14ac:dyDescent="0.2">
      <c r="A48" s="59"/>
      <c r="B48" s="60" t="s">
        <v>49</v>
      </c>
      <c r="C48" s="20" t="s">
        <v>25</v>
      </c>
      <c r="D48" s="61" t="s">
        <v>36</v>
      </c>
      <c r="E48" s="61" t="s">
        <v>11</v>
      </c>
      <c r="F48" s="61" t="s">
        <v>22</v>
      </c>
      <c r="G48" s="20" t="s">
        <v>12</v>
      </c>
      <c r="H48" s="54"/>
    </row>
    <row r="49" spans="1:8" s="62" customFormat="1" ht="12.75" customHeight="1" x14ac:dyDescent="0.2">
      <c r="A49" s="59"/>
      <c r="B49" s="60" t="s">
        <v>50</v>
      </c>
      <c r="C49" s="20" t="s">
        <v>25</v>
      </c>
      <c r="D49" s="61" t="s">
        <v>10</v>
      </c>
      <c r="E49" s="61" t="s">
        <v>10</v>
      </c>
      <c r="F49" s="61" t="s">
        <v>20</v>
      </c>
      <c r="G49" s="20" t="s">
        <v>12</v>
      </c>
      <c r="H49" s="54"/>
    </row>
    <row r="50" spans="1:8" s="62" customFormat="1" ht="12.75" customHeight="1" x14ac:dyDescent="0.2">
      <c r="A50" s="59"/>
      <c r="B50" s="60" t="s">
        <v>51</v>
      </c>
      <c r="C50" s="20" t="s">
        <v>25</v>
      </c>
      <c r="D50" s="61" t="s">
        <v>14</v>
      </c>
      <c r="E50" s="61" t="s">
        <v>15</v>
      </c>
      <c r="F50" s="61" t="s">
        <v>20</v>
      </c>
      <c r="G50" s="20" t="s">
        <v>12</v>
      </c>
      <c r="H50" s="54"/>
    </row>
    <row r="51" spans="1:8" s="62" customFormat="1" ht="12.75" customHeight="1" x14ac:dyDescent="0.2">
      <c r="A51" s="59"/>
      <c r="B51" s="60" t="s">
        <v>52</v>
      </c>
      <c r="C51" s="20" t="s">
        <v>25</v>
      </c>
      <c r="D51" s="61" t="s">
        <v>28</v>
      </c>
      <c r="E51" s="61" t="s">
        <v>11</v>
      </c>
      <c r="F51" s="61" t="s">
        <v>22</v>
      </c>
      <c r="G51" s="20" t="s">
        <v>12</v>
      </c>
      <c r="H51" s="54"/>
    </row>
    <row r="52" spans="1:8" s="62" customFormat="1" ht="12.75" customHeight="1" x14ac:dyDescent="0.2">
      <c r="A52" s="59"/>
      <c r="B52" s="60" t="s">
        <v>53</v>
      </c>
      <c r="C52" s="20" t="s">
        <v>25</v>
      </c>
      <c r="D52" s="61" t="s">
        <v>18</v>
      </c>
      <c r="E52" s="61" t="s">
        <v>18</v>
      </c>
      <c r="F52" s="61" t="s">
        <v>30</v>
      </c>
      <c r="G52" s="20" t="s">
        <v>12</v>
      </c>
      <c r="H52" s="54"/>
    </row>
    <row r="53" spans="1:8" s="62" customFormat="1" ht="12.75" customHeight="1" x14ac:dyDescent="0.2">
      <c r="A53" s="59"/>
      <c r="B53" s="60" t="s">
        <v>54</v>
      </c>
      <c r="C53" s="20" t="s">
        <v>25</v>
      </c>
      <c r="D53" s="61" t="s">
        <v>35</v>
      </c>
      <c r="E53" s="61" t="s">
        <v>30</v>
      </c>
      <c r="F53" s="61" t="s">
        <v>22</v>
      </c>
      <c r="G53" s="20" t="s">
        <v>12</v>
      </c>
      <c r="H53" s="54"/>
    </row>
    <row r="54" spans="1:8" s="62" customFormat="1" ht="12.75" customHeight="1" x14ac:dyDescent="0.2">
      <c r="A54" s="59"/>
      <c r="B54" s="60" t="s">
        <v>55</v>
      </c>
      <c r="C54" s="20" t="s">
        <v>25</v>
      </c>
      <c r="D54" s="61" t="s">
        <v>34</v>
      </c>
      <c r="E54" s="61" t="s">
        <v>20</v>
      </c>
      <c r="F54" s="61" t="s">
        <v>22</v>
      </c>
      <c r="G54" s="20" t="s">
        <v>12</v>
      </c>
      <c r="H54" s="54"/>
    </row>
    <row r="55" spans="1:8" s="62" customFormat="1" ht="12.75" customHeight="1" x14ac:dyDescent="0.2">
      <c r="A55" s="59"/>
      <c r="B55" s="60" t="s">
        <v>56</v>
      </c>
      <c r="C55" s="20" t="s">
        <v>25</v>
      </c>
      <c r="D55" s="61" t="s">
        <v>17</v>
      </c>
      <c r="E55" s="61" t="s">
        <v>20</v>
      </c>
      <c r="F55" s="61" t="s">
        <v>22</v>
      </c>
      <c r="G55" s="20" t="s">
        <v>12</v>
      </c>
      <c r="H55" s="54"/>
    </row>
    <row r="56" spans="1:8" s="62" customFormat="1" ht="12.75" customHeight="1" x14ac:dyDescent="0.2">
      <c r="A56" s="59"/>
      <c r="B56" s="60" t="s">
        <v>57</v>
      </c>
      <c r="C56" s="20" t="s">
        <v>25</v>
      </c>
      <c r="D56" s="61" t="s">
        <v>20</v>
      </c>
      <c r="E56" s="61" t="s">
        <v>10</v>
      </c>
      <c r="F56" s="61" t="s">
        <v>22</v>
      </c>
      <c r="G56" s="20" t="s">
        <v>12</v>
      </c>
      <c r="H56" s="54"/>
    </row>
    <row r="57" spans="1:8" s="62" customFormat="1" ht="12.75" customHeight="1" x14ac:dyDescent="0.2">
      <c r="A57" s="59"/>
      <c r="B57" s="60" t="s">
        <v>58</v>
      </c>
      <c r="C57" s="20" t="s">
        <v>25</v>
      </c>
      <c r="D57" s="61" t="s">
        <v>31</v>
      </c>
      <c r="E57" s="61" t="s">
        <v>31</v>
      </c>
      <c r="F57" s="61" t="s">
        <v>10</v>
      </c>
      <c r="G57" s="20" t="s">
        <v>12</v>
      </c>
      <c r="H57" s="54"/>
    </row>
    <row r="58" spans="1:8" s="62" customFormat="1" ht="12.75" customHeight="1" x14ac:dyDescent="0.2">
      <c r="A58" s="59"/>
      <c r="B58" s="60" t="s">
        <v>98</v>
      </c>
      <c r="C58" s="20" t="s">
        <v>25</v>
      </c>
      <c r="D58" s="61" t="s">
        <v>91</v>
      </c>
      <c r="E58" s="61" t="s">
        <v>11</v>
      </c>
      <c r="F58" s="61" t="s">
        <v>21</v>
      </c>
      <c r="G58" s="20" t="s">
        <v>12</v>
      </c>
      <c r="H58" s="54"/>
    </row>
    <row r="59" spans="1:8" s="62" customFormat="1" ht="12.75" customHeight="1" x14ac:dyDescent="0.2">
      <c r="A59" s="59"/>
      <c r="B59" s="60" t="s">
        <v>158</v>
      </c>
      <c r="C59" s="20" t="s">
        <v>25</v>
      </c>
      <c r="D59" s="61" t="s">
        <v>17</v>
      </c>
      <c r="E59" s="61" t="s">
        <v>19</v>
      </c>
      <c r="F59" s="61" t="s">
        <v>22</v>
      </c>
      <c r="G59" s="20" t="s">
        <v>12</v>
      </c>
      <c r="H59" s="54"/>
    </row>
    <row r="60" spans="1:8" s="62" customFormat="1" ht="12.75" customHeight="1" x14ac:dyDescent="0.2">
      <c r="A60" s="59"/>
      <c r="B60" s="60" t="s">
        <v>159</v>
      </c>
      <c r="C60" s="20" t="s">
        <v>25</v>
      </c>
      <c r="D60" s="61" t="s">
        <v>156</v>
      </c>
      <c r="E60" s="61" t="s">
        <v>19</v>
      </c>
      <c r="F60" s="61" t="s">
        <v>11</v>
      </c>
      <c r="G60" s="20" t="s">
        <v>12</v>
      </c>
      <c r="H60" s="54"/>
    </row>
    <row r="61" spans="1:8" s="62" customFormat="1" ht="12.75" customHeight="1" x14ac:dyDescent="0.2">
      <c r="A61" s="59"/>
      <c r="B61" s="60" t="s">
        <v>160</v>
      </c>
      <c r="C61" s="20" t="s">
        <v>25</v>
      </c>
      <c r="D61" s="61" t="s">
        <v>26</v>
      </c>
      <c r="E61" s="61" t="s">
        <v>28</v>
      </c>
      <c r="F61" s="61" t="s">
        <v>15</v>
      </c>
      <c r="G61" s="20" t="s">
        <v>12</v>
      </c>
      <c r="H61" s="54"/>
    </row>
    <row r="62" spans="1:8" s="62" customFormat="1" ht="12.75" customHeight="1" x14ac:dyDescent="0.2">
      <c r="A62" s="59"/>
      <c r="B62" s="60" t="s">
        <v>299</v>
      </c>
      <c r="C62" s="20" t="s">
        <v>25</v>
      </c>
      <c r="D62" s="61" t="s">
        <v>21</v>
      </c>
      <c r="E62" s="61" t="s">
        <v>11</v>
      </c>
      <c r="F62" s="61" t="s">
        <v>15</v>
      </c>
      <c r="G62" s="20" t="s">
        <v>12</v>
      </c>
      <c r="H62" s="54"/>
    </row>
    <row r="63" spans="1:8" s="62" customFormat="1" ht="12.75" customHeight="1" x14ac:dyDescent="0.2">
      <c r="A63" s="59"/>
      <c r="B63" s="60" t="s">
        <v>161</v>
      </c>
      <c r="C63" s="20" t="s">
        <v>25</v>
      </c>
      <c r="D63" s="61" t="s">
        <v>26</v>
      </c>
      <c r="E63" s="61" t="s">
        <v>10</v>
      </c>
      <c r="F63" s="61" t="s">
        <v>15</v>
      </c>
      <c r="G63" s="20" t="s">
        <v>12</v>
      </c>
      <c r="H63" s="54"/>
    </row>
    <row r="64" spans="1:8" s="62" customFormat="1" ht="12.75" customHeight="1" x14ac:dyDescent="0.2">
      <c r="A64" s="59"/>
      <c r="B64" s="60" t="s">
        <v>162</v>
      </c>
      <c r="C64" s="20" t="s">
        <v>9</v>
      </c>
      <c r="D64" s="61" t="s">
        <v>35</v>
      </c>
      <c r="E64" s="61" t="s">
        <v>10</v>
      </c>
      <c r="F64" s="61" t="s">
        <v>15</v>
      </c>
      <c r="G64" s="20" t="s">
        <v>12</v>
      </c>
      <c r="H64" s="54"/>
    </row>
    <row r="65" spans="1:8" s="62" customFormat="1" ht="12.75" customHeight="1" x14ac:dyDescent="0.2">
      <c r="A65" s="59"/>
      <c r="B65" s="60" t="s">
        <v>294</v>
      </c>
      <c r="C65" s="20" t="s">
        <v>25</v>
      </c>
      <c r="D65" s="61" t="s">
        <v>21</v>
      </c>
      <c r="E65" s="61" t="s">
        <v>11</v>
      </c>
      <c r="F65" s="61" t="s">
        <v>15</v>
      </c>
      <c r="G65" s="20" t="s">
        <v>12</v>
      </c>
      <c r="H65" s="54"/>
    </row>
    <row r="66" spans="1:8" s="62" customFormat="1" ht="12.75" customHeight="1" x14ac:dyDescent="0.2">
      <c r="A66" s="59"/>
      <c r="B66" s="60" t="s">
        <v>185</v>
      </c>
      <c r="C66" s="20" t="s">
        <v>25</v>
      </c>
      <c r="D66" s="61" t="s">
        <v>26</v>
      </c>
      <c r="E66" s="61" t="s">
        <v>20</v>
      </c>
      <c r="F66" s="61" t="s">
        <v>11</v>
      </c>
      <c r="G66" s="20" t="s">
        <v>12</v>
      </c>
      <c r="H66" s="54"/>
    </row>
    <row r="67" spans="1:8" s="62" customFormat="1" ht="12.75" customHeight="1" x14ac:dyDescent="0.2">
      <c r="A67" s="59"/>
      <c r="B67" s="60" t="s">
        <v>186</v>
      </c>
      <c r="C67" s="20" t="s">
        <v>9</v>
      </c>
      <c r="D67" s="61" t="s">
        <v>21</v>
      </c>
      <c r="E67" s="61" t="s">
        <v>19</v>
      </c>
      <c r="F67" s="61" t="s">
        <v>11</v>
      </c>
      <c r="G67" s="20" t="s">
        <v>12</v>
      </c>
      <c r="H67" s="54"/>
    </row>
    <row r="68" spans="1:8" s="62" customFormat="1" ht="12.75" customHeight="1" x14ac:dyDescent="0.2">
      <c r="A68" s="59"/>
      <c r="B68" s="60" t="s">
        <v>292</v>
      </c>
      <c r="C68" s="20" t="s">
        <v>9</v>
      </c>
      <c r="D68" s="61" t="s">
        <v>212</v>
      </c>
      <c r="E68" s="61" t="s">
        <v>18</v>
      </c>
      <c r="F68" s="61" t="s">
        <v>11</v>
      </c>
      <c r="G68" s="20" t="s">
        <v>12</v>
      </c>
      <c r="H68" s="54"/>
    </row>
    <row r="69" spans="1:8" s="62" customFormat="1" ht="12.75" customHeight="1" x14ac:dyDescent="0.2">
      <c r="A69" s="59"/>
      <c r="B69" s="60" t="s">
        <v>187</v>
      </c>
      <c r="C69" s="20" t="s">
        <v>9</v>
      </c>
      <c r="D69" s="61"/>
      <c r="E69" s="61"/>
      <c r="F69" s="61"/>
      <c r="G69" s="20" t="s">
        <v>12</v>
      </c>
      <c r="H69" s="54"/>
    </row>
    <row r="70" spans="1:8" s="62" customFormat="1" ht="12.75" customHeight="1" x14ac:dyDescent="0.2">
      <c r="A70" s="59"/>
      <c r="B70" s="60" t="s">
        <v>211</v>
      </c>
      <c r="C70" s="20" t="s">
        <v>25</v>
      </c>
      <c r="D70" s="61" t="s">
        <v>212</v>
      </c>
      <c r="E70" s="61" t="s">
        <v>20</v>
      </c>
      <c r="F70" s="61" t="s">
        <v>213</v>
      </c>
      <c r="G70" s="20" t="s">
        <v>12</v>
      </c>
      <c r="H70" s="54"/>
    </row>
    <row r="71" spans="1:8" s="62" customFormat="1" ht="12.75" customHeight="1" x14ac:dyDescent="0.2">
      <c r="A71" s="59"/>
      <c r="B71" s="60" t="s">
        <v>225</v>
      </c>
      <c r="C71" s="20" t="s">
        <v>25</v>
      </c>
      <c r="D71" s="61"/>
      <c r="E71" s="61"/>
      <c r="F71" s="61"/>
      <c r="G71" s="20" t="s">
        <v>12</v>
      </c>
      <c r="H71" s="54"/>
    </row>
    <row r="72" spans="1:8" s="62" customFormat="1" ht="12.75" customHeight="1" x14ac:dyDescent="0.2">
      <c r="A72" s="59"/>
      <c r="B72" s="60" t="s">
        <v>226</v>
      </c>
      <c r="C72" s="20" t="s">
        <v>25</v>
      </c>
      <c r="D72" s="61"/>
      <c r="E72" s="61"/>
      <c r="F72" s="61"/>
      <c r="G72" s="20" t="s">
        <v>12</v>
      </c>
      <c r="H72" s="54"/>
    </row>
    <row r="73" spans="1:8" s="62" customFormat="1" ht="12.75" customHeight="1" x14ac:dyDescent="0.2">
      <c r="A73" s="59"/>
      <c r="B73" s="60" t="s">
        <v>227</v>
      </c>
      <c r="C73" s="20" t="s">
        <v>25</v>
      </c>
      <c r="D73" s="61" t="s">
        <v>10</v>
      </c>
      <c r="E73" s="61" t="s">
        <v>19</v>
      </c>
      <c r="F73" s="61" t="s">
        <v>94</v>
      </c>
      <c r="G73" s="20" t="s">
        <v>12</v>
      </c>
      <c r="H73" s="54"/>
    </row>
    <row r="74" spans="1:8" s="62" customFormat="1" ht="12.75" customHeight="1" x14ac:dyDescent="0.2">
      <c r="A74" s="59"/>
      <c r="B74" s="60" t="s">
        <v>228</v>
      </c>
      <c r="C74" s="20" t="s">
        <v>25</v>
      </c>
      <c r="D74" s="61" t="s">
        <v>15</v>
      </c>
      <c r="E74" s="61" t="s">
        <v>21</v>
      </c>
      <c r="F74" s="61" t="s">
        <v>18</v>
      </c>
      <c r="G74" s="20" t="s">
        <v>12</v>
      </c>
      <c r="H74" s="54"/>
    </row>
    <row r="75" spans="1:8" s="62" customFormat="1" ht="12.75" customHeight="1" x14ac:dyDescent="0.2">
      <c r="A75" s="59"/>
      <c r="B75" s="60" t="s">
        <v>229</v>
      </c>
      <c r="C75" s="20" t="s">
        <v>9</v>
      </c>
      <c r="D75" s="61" t="s">
        <v>17</v>
      </c>
      <c r="E75" s="61" t="s">
        <v>18</v>
      </c>
      <c r="F75" s="61" t="s">
        <v>327</v>
      </c>
      <c r="G75" s="20" t="s">
        <v>12</v>
      </c>
      <c r="H75" s="54"/>
    </row>
    <row r="76" spans="1:8" s="62" customFormat="1" ht="12.75" customHeight="1" x14ac:dyDescent="0.2">
      <c r="A76" s="59"/>
      <c r="B76" s="60" t="s">
        <v>230</v>
      </c>
      <c r="C76" s="20" t="s">
        <v>25</v>
      </c>
      <c r="D76" s="61"/>
      <c r="E76" s="61"/>
      <c r="F76" s="61"/>
      <c r="G76" s="20" t="s">
        <v>12</v>
      </c>
      <c r="H76" s="54"/>
    </row>
    <row r="77" spans="1:8" s="62" customFormat="1" ht="12.75" customHeight="1" x14ac:dyDescent="0.2">
      <c r="A77" s="59"/>
      <c r="B77" s="60" t="s">
        <v>267</v>
      </c>
      <c r="C77" s="20" t="s">
        <v>9</v>
      </c>
      <c r="D77" s="61" t="s">
        <v>23</v>
      </c>
      <c r="E77" s="61" t="s">
        <v>22</v>
      </c>
      <c r="F77" s="61" t="s">
        <v>328</v>
      </c>
      <c r="G77" s="20" t="s">
        <v>12</v>
      </c>
      <c r="H77" s="54"/>
    </row>
    <row r="78" spans="1:8" s="62" customFormat="1" ht="12.75" customHeight="1" x14ac:dyDescent="0.2">
      <c r="A78" s="59"/>
      <c r="B78" s="60" t="s">
        <v>274</v>
      </c>
      <c r="C78" s="20" t="s">
        <v>25</v>
      </c>
      <c r="D78" s="61" t="s">
        <v>220</v>
      </c>
      <c r="E78" s="61" t="s">
        <v>15</v>
      </c>
      <c r="F78" s="61" t="s">
        <v>10</v>
      </c>
      <c r="G78" s="20" t="s">
        <v>12</v>
      </c>
      <c r="H78" s="54"/>
    </row>
    <row r="79" spans="1:8" s="62" customFormat="1" ht="12.75" customHeight="1" x14ac:dyDescent="0.2">
      <c r="A79" s="59"/>
      <c r="B79" s="60" t="s">
        <v>300</v>
      </c>
      <c r="C79" s="20" t="s">
        <v>25</v>
      </c>
      <c r="D79" s="61" t="s">
        <v>15</v>
      </c>
      <c r="E79" s="61" t="s">
        <v>11</v>
      </c>
      <c r="F79" s="61" t="s">
        <v>15</v>
      </c>
      <c r="G79" s="20" t="s">
        <v>12</v>
      </c>
      <c r="H79" s="54"/>
    </row>
    <row r="80" spans="1:8" s="62" customFormat="1" ht="12.75" customHeight="1" x14ac:dyDescent="0.2">
      <c r="A80" s="59"/>
      <c r="B80" s="60" t="s">
        <v>315</v>
      </c>
      <c r="C80" s="20" t="s">
        <v>25</v>
      </c>
      <c r="D80" s="61" t="s">
        <v>156</v>
      </c>
      <c r="E80" s="61" t="s">
        <v>10</v>
      </c>
      <c r="F80" s="61" t="s">
        <v>31</v>
      </c>
      <c r="G80" s="20" t="s">
        <v>12</v>
      </c>
      <c r="H80" s="54"/>
    </row>
    <row r="81" spans="1:8" s="62" customFormat="1" ht="12.75" customHeight="1" x14ac:dyDescent="0.2">
      <c r="A81" s="59"/>
      <c r="B81" s="60" t="s">
        <v>316</v>
      </c>
      <c r="C81" s="20" t="s">
        <v>25</v>
      </c>
      <c r="D81" s="61" t="s">
        <v>96</v>
      </c>
      <c r="E81" s="61" t="s">
        <v>18</v>
      </c>
      <c r="F81" s="61" t="s">
        <v>31</v>
      </c>
      <c r="G81" s="20" t="s">
        <v>12</v>
      </c>
      <c r="H81" s="54"/>
    </row>
    <row r="82" spans="1:8" s="62" customFormat="1" ht="12.75" customHeight="1" x14ac:dyDescent="0.2">
      <c r="A82" s="59"/>
      <c r="B82" s="60" t="s">
        <v>317</v>
      </c>
      <c r="C82" s="20" t="s">
        <v>25</v>
      </c>
      <c r="D82" s="61" t="s">
        <v>20</v>
      </c>
      <c r="E82" s="61" t="s">
        <v>19</v>
      </c>
      <c r="F82" s="61" t="s">
        <v>18</v>
      </c>
      <c r="G82" s="20" t="s">
        <v>12</v>
      </c>
      <c r="H82" s="54"/>
    </row>
    <row r="83" spans="1:8" s="62" customFormat="1" ht="12.75" customHeight="1" x14ac:dyDescent="0.2">
      <c r="A83" s="59"/>
      <c r="B83" s="60" t="s">
        <v>318</v>
      </c>
      <c r="C83" s="20" t="s">
        <v>25</v>
      </c>
      <c r="D83" s="61" t="s">
        <v>96</v>
      </c>
      <c r="E83" s="61" t="s">
        <v>19</v>
      </c>
      <c r="F83" s="61" t="s">
        <v>31</v>
      </c>
      <c r="G83" s="20" t="s">
        <v>12</v>
      </c>
      <c r="H83" s="54"/>
    </row>
    <row r="84" spans="1:8" s="62" customFormat="1" ht="12.75" customHeight="1" x14ac:dyDescent="0.2">
      <c r="A84" s="59"/>
      <c r="B84" s="60" t="s">
        <v>319</v>
      </c>
      <c r="C84" s="20" t="s">
        <v>25</v>
      </c>
      <c r="D84" s="61" t="s">
        <v>93</v>
      </c>
      <c r="E84" s="61" t="s">
        <v>11</v>
      </c>
      <c r="F84" s="61" t="s">
        <v>15</v>
      </c>
      <c r="G84" s="20" t="s">
        <v>12</v>
      </c>
      <c r="H84" s="54"/>
    </row>
    <row r="85" spans="1:8" s="62" customFormat="1" ht="12.75" customHeight="1" x14ac:dyDescent="0.2">
      <c r="A85" s="59"/>
      <c r="B85" s="60" t="s">
        <v>320</v>
      </c>
      <c r="C85" s="20" t="s">
        <v>25</v>
      </c>
      <c r="D85" s="61" t="s">
        <v>220</v>
      </c>
      <c r="E85" s="61" t="s">
        <v>21</v>
      </c>
      <c r="F85" s="61" t="s">
        <v>22</v>
      </c>
      <c r="G85" s="20" t="s">
        <v>12</v>
      </c>
      <c r="H85" s="54"/>
    </row>
    <row r="86" spans="1:8" s="62" customFormat="1" ht="12.75" customHeight="1" x14ac:dyDescent="0.2">
      <c r="A86" s="59"/>
      <c r="B86" s="60" t="s">
        <v>345</v>
      </c>
      <c r="C86" s="20" t="s">
        <v>9</v>
      </c>
      <c r="D86" s="61" t="s">
        <v>28</v>
      </c>
      <c r="E86" s="61" t="s">
        <v>15</v>
      </c>
      <c r="F86" s="61" t="s">
        <v>18</v>
      </c>
      <c r="G86" s="20" t="s">
        <v>12</v>
      </c>
      <c r="H86" s="54"/>
    </row>
    <row r="87" spans="1:8" s="62" customFormat="1" ht="12.75" customHeight="1" x14ac:dyDescent="0.2">
      <c r="A87" s="59"/>
      <c r="B87" s="60" t="s">
        <v>358</v>
      </c>
      <c r="C87" s="20" t="s">
        <v>25</v>
      </c>
      <c r="D87" s="61" t="s">
        <v>42</v>
      </c>
      <c r="E87" s="61" t="s">
        <v>15</v>
      </c>
      <c r="F87" s="61" t="s">
        <v>15</v>
      </c>
      <c r="G87" s="20" t="s">
        <v>12</v>
      </c>
      <c r="H87" s="54"/>
    </row>
    <row r="88" spans="1:8" s="62" customFormat="1" ht="12.75" customHeight="1" x14ac:dyDescent="0.2">
      <c r="A88" s="59"/>
      <c r="B88" s="60" t="s">
        <v>359</v>
      </c>
      <c r="C88" s="20" t="s">
        <v>25</v>
      </c>
      <c r="D88" s="61" t="s">
        <v>61</v>
      </c>
      <c r="E88" s="61" t="s">
        <v>10</v>
      </c>
      <c r="F88" s="61" t="s">
        <v>22</v>
      </c>
      <c r="G88" s="20" t="s">
        <v>12</v>
      </c>
      <c r="H88" s="54"/>
    </row>
    <row r="89" spans="1:8" s="62" customFormat="1" ht="12.75" customHeight="1" x14ac:dyDescent="0.2">
      <c r="A89" s="59"/>
      <c r="B89" s="60" t="s">
        <v>362</v>
      </c>
      <c r="C89" s="20" t="s">
        <v>9</v>
      </c>
      <c r="D89" s="61" t="s">
        <v>129</v>
      </c>
      <c r="E89" s="61" t="s">
        <v>28</v>
      </c>
      <c r="F89" s="61" t="s">
        <v>31</v>
      </c>
      <c r="G89" s="20" t="s">
        <v>12</v>
      </c>
      <c r="H89" s="54"/>
    </row>
    <row r="90" spans="1:8" s="62" customFormat="1" ht="12.75" customHeight="1" x14ac:dyDescent="0.2">
      <c r="A90" s="59"/>
      <c r="B90" s="60"/>
      <c r="C90" s="20"/>
      <c r="D90" s="61"/>
      <c r="E90" s="61"/>
      <c r="F90" s="61"/>
      <c r="G90" s="20"/>
      <c r="H90" s="54"/>
    </row>
    <row r="91" spans="1:8" s="62" customFormat="1" ht="12.75" customHeight="1" x14ac:dyDescent="0.2">
      <c r="A91" s="59"/>
      <c r="B91" s="60"/>
      <c r="C91" s="20"/>
      <c r="D91" s="61"/>
      <c r="E91" s="61"/>
      <c r="F91" s="61"/>
      <c r="G91" s="20"/>
      <c r="H91" s="54"/>
    </row>
    <row r="92" spans="1:8" s="62" customFormat="1" ht="12.75" customHeight="1" x14ac:dyDescent="0.2">
      <c r="A92" s="59"/>
      <c r="B92" s="60"/>
      <c r="C92" s="20"/>
      <c r="D92" s="61"/>
      <c r="E92" s="61"/>
      <c r="F92" s="61"/>
      <c r="G92" s="20"/>
      <c r="H92" s="54"/>
    </row>
    <row r="93" spans="1:8" s="62" customFormat="1" ht="12.75" customHeight="1" x14ac:dyDescent="0.2">
      <c r="A93" s="59"/>
      <c r="B93" s="60"/>
      <c r="C93" s="20"/>
      <c r="D93" s="61"/>
      <c r="E93" s="61"/>
      <c r="F93" s="61"/>
      <c r="G93" s="20"/>
      <c r="H93" s="54"/>
    </row>
    <row r="94" spans="1:8" s="62" customFormat="1" ht="12.75" customHeight="1" x14ac:dyDescent="0.2">
      <c r="A94" s="59"/>
      <c r="B94" s="60"/>
      <c r="C94" s="20"/>
      <c r="D94" s="61"/>
      <c r="E94" s="61"/>
      <c r="F94" s="61"/>
      <c r="G94" s="20"/>
      <c r="H94" s="54"/>
    </row>
    <row r="95" spans="1:8" s="62" customFormat="1" ht="12.75" customHeight="1" x14ac:dyDescent="0.2">
      <c r="A95" s="59"/>
      <c r="B95" s="60"/>
      <c r="C95" s="20"/>
      <c r="D95" s="61"/>
      <c r="E95" s="61"/>
      <c r="F95" s="61"/>
      <c r="G95" s="20"/>
      <c r="H95" s="54"/>
    </row>
    <row r="96" spans="1:8" s="62" customFormat="1" ht="12.75" customHeight="1" x14ac:dyDescent="0.2">
      <c r="A96" s="59"/>
      <c r="B96" s="60"/>
      <c r="C96" s="20"/>
      <c r="D96" s="61"/>
      <c r="E96" s="61"/>
      <c r="F96" s="61"/>
      <c r="G96" s="20"/>
      <c r="H96" s="54"/>
    </row>
    <row r="97" spans="1:8" s="62" customFormat="1" ht="12.75" customHeight="1" x14ac:dyDescent="0.2">
      <c r="A97" s="59"/>
      <c r="B97" s="60"/>
      <c r="C97" s="20"/>
      <c r="D97" s="61"/>
      <c r="E97" s="61"/>
      <c r="F97" s="61"/>
      <c r="G97" s="20"/>
      <c r="H97" s="54"/>
    </row>
    <row r="98" spans="1:8" s="62" customFormat="1" ht="12.75" customHeight="1" x14ac:dyDescent="0.2">
      <c r="A98" s="59"/>
      <c r="B98" s="60" t="s">
        <v>167</v>
      </c>
      <c r="C98" s="20" t="s">
        <v>9</v>
      </c>
      <c r="D98" s="61" t="s">
        <v>23</v>
      </c>
      <c r="E98" s="61" t="s">
        <v>168</v>
      </c>
      <c r="F98" s="61" t="s">
        <v>169</v>
      </c>
      <c r="G98" s="20" t="s">
        <v>64</v>
      </c>
      <c r="H98" s="54"/>
    </row>
    <row r="99" spans="1:8" s="62" customFormat="1" ht="12.75" customHeight="1" x14ac:dyDescent="0.2">
      <c r="A99" s="59"/>
      <c r="B99" s="68" t="s">
        <v>166</v>
      </c>
      <c r="C99" s="69" t="s">
        <v>9</v>
      </c>
      <c r="D99" s="69">
        <v>27</v>
      </c>
      <c r="E99" s="69">
        <v>1</v>
      </c>
      <c r="F99" s="69">
        <v>11</v>
      </c>
      <c r="G99" s="20" t="s">
        <v>64</v>
      </c>
      <c r="H99" s="54"/>
    </row>
    <row r="100" spans="1:8" s="62" customFormat="1" ht="12.75" customHeight="1" x14ac:dyDescent="0.2">
      <c r="A100" s="59"/>
      <c r="B100" s="60" t="s">
        <v>165</v>
      </c>
      <c r="C100" s="20" t="s">
        <v>9</v>
      </c>
      <c r="D100" s="61" t="s">
        <v>18</v>
      </c>
      <c r="E100" s="61" t="s">
        <v>11</v>
      </c>
      <c r="F100" s="61" t="s">
        <v>22</v>
      </c>
      <c r="G100" s="20" t="s">
        <v>64</v>
      </c>
      <c r="H100" s="54"/>
    </row>
    <row r="101" spans="1:8" s="62" customFormat="1" ht="12.75" customHeight="1" x14ac:dyDescent="0.2">
      <c r="A101" s="59"/>
      <c r="B101" s="60" t="s">
        <v>63</v>
      </c>
      <c r="C101" s="20" t="s">
        <v>9</v>
      </c>
      <c r="D101" s="61" t="s">
        <v>34</v>
      </c>
      <c r="E101" s="61" t="s">
        <v>28</v>
      </c>
      <c r="F101" s="61" t="s">
        <v>28</v>
      </c>
      <c r="G101" s="20" t="s">
        <v>64</v>
      </c>
      <c r="H101" s="54"/>
    </row>
    <row r="102" spans="1:8" s="62" customFormat="1" ht="12.75" customHeight="1" x14ac:dyDescent="0.2">
      <c r="A102" s="59"/>
      <c r="B102" s="60" t="s">
        <v>65</v>
      </c>
      <c r="C102" s="20" t="s">
        <v>9</v>
      </c>
      <c r="D102" s="61" t="s">
        <v>66</v>
      </c>
      <c r="E102" s="61" t="s">
        <v>11</v>
      </c>
      <c r="F102" s="61" t="s">
        <v>67</v>
      </c>
      <c r="G102" s="20" t="s">
        <v>64</v>
      </c>
      <c r="H102" s="54"/>
    </row>
    <row r="103" spans="1:8" s="62" customFormat="1" ht="12.75" customHeight="1" x14ac:dyDescent="0.2">
      <c r="A103" s="59"/>
      <c r="B103" s="60"/>
      <c r="C103" s="20"/>
      <c r="D103" s="61"/>
      <c r="E103" s="61"/>
      <c r="F103" s="61"/>
      <c r="G103" s="20"/>
      <c r="H103" s="54"/>
    </row>
    <row r="104" spans="1:8" s="62" customFormat="1" ht="12.75" customHeight="1" x14ac:dyDescent="0.2">
      <c r="A104" s="59"/>
      <c r="B104" s="60" t="s">
        <v>68</v>
      </c>
      <c r="C104" s="20" t="s">
        <v>25</v>
      </c>
      <c r="D104" s="61" t="s">
        <v>30</v>
      </c>
      <c r="E104" s="61" t="s">
        <v>11</v>
      </c>
      <c r="F104" s="61" t="s">
        <v>67</v>
      </c>
      <c r="G104" s="20" t="s">
        <v>64</v>
      </c>
      <c r="H104" s="54"/>
    </row>
    <row r="105" spans="1:8" s="62" customFormat="1" ht="12.75" customHeight="1" x14ac:dyDescent="0.2">
      <c r="A105" s="59"/>
      <c r="B105" s="60" t="s">
        <v>69</v>
      </c>
      <c r="C105" s="20" t="s">
        <v>25</v>
      </c>
      <c r="D105" s="61" t="s">
        <v>31</v>
      </c>
      <c r="E105" s="61" t="s">
        <v>22</v>
      </c>
      <c r="F105" s="61" t="s">
        <v>21</v>
      </c>
      <c r="G105" s="20" t="s">
        <v>64</v>
      </c>
      <c r="H105" s="54"/>
    </row>
    <row r="106" spans="1:8" s="62" customFormat="1" ht="12.75" customHeight="1" x14ac:dyDescent="0.2">
      <c r="A106" s="59"/>
      <c r="B106" s="60" t="s">
        <v>70</v>
      </c>
      <c r="C106" s="20" t="s">
        <v>25</v>
      </c>
      <c r="D106" s="61" t="s">
        <v>36</v>
      </c>
      <c r="E106" s="61" t="s">
        <v>30</v>
      </c>
      <c r="F106" s="61" t="s">
        <v>16</v>
      </c>
      <c r="G106" s="20" t="s">
        <v>64</v>
      </c>
      <c r="H106" s="54"/>
    </row>
    <row r="107" spans="1:8" s="62" customFormat="1" ht="12.75" customHeight="1" x14ac:dyDescent="0.2">
      <c r="A107" s="59"/>
      <c r="B107" s="60" t="s">
        <v>71</v>
      </c>
      <c r="C107" s="20" t="s">
        <v>25</v>
      </c>
      <c r="D107" s="61" t="s">
        <v>36</v>
      </c>
      <c r="E107" s="61" t="s">
        <v>28</v>
      </c>
      <c r="F107" s="61" t="s">
        <v>22</v>
      </c>
      <c r="G107" s="20" t="s">
        <v>64</v>
      </c>
      <c r="H107" s="54"/>
    </row>
    <row r="108" spans="1:8" s="62" customFormat="1" ht="12.75" customHeight="1" x14ac:dyDescent="0.2">
      <c r="A108" s="59"/>
      <c r="B108" s="60" t="s">
        <v>72</v>
      </c>
      <c r="C108" s="20" t="s">
        <v>25</v>
      </c>
      <c r="D108" s="61" t="s">
        <v>26</v>
      </c>
      <c r="E108" s="61" t="s">
        <v>21</v>
      </c>
      <c r="F108" s="61" t="s">
        <v>22</v>
      </c>
      <c r="G108" s="20" t="s">
        <v>64</v>
      </c>
      <c r="H108" s="54"/>
    </row>
    <row r="109" spans="1:8" s="62" customFormat="1" ht="12.75" customHeight="1" x14ac:dyDescent="0.2">
      <c r="A109" s="59"/>
      <c r="B109" s="60" t="s">
        <v>73</v>
      </c>
      <c r="C109" s="20" t="s">
        <v>25</v>
      </c>
      <c r="D109" s="61" t="s">
        <v>35</v>
      </c>
      <c r="E109" s="61" t="s">
        <v>18</v>
      </c>
      <c r="F109" s="61" t="s">
        <v>74</v>
      </c>
      <c r="G109" s="20" t="s">
        <v>64</v>
      </c>
      <c r="H109" s="54"/>
    </row>
    <row r="110" spans="1:8" s="62" customFormat="1" ht="12.75" customHeight="1" x14ac:dyDescent="0.2">
      <c r="A110" s="59"/>
      <c r="B110" s="60" t="s">
        <v>75</v>
      </c>
      <c r="C110" s="20" t="s">
        <v>25</v>
      </c>
      <c r="D110" s="61" t="s">
        <v>35</v>
      </c>
      <c r="E110" s="61" t="s">
        <v>31</v>
      </c>
      <c r="F110" s="61" t="s">
        <v>11</v>
      </c>
      <c r="G110" s="20" t="s">
        <v>64</v>
      </c>
      <c r="H110" s="54"/>
    </row>
    <row r="111" spans="1:8" s="62" customFormat="1" ht="12.75" customHeight="1" x14ac:dyDescent="0.2">
      <c r="A111" s="59"/>
      <c r="B111" s="60" t="s">
        <v>76</v>
      </c>
      <c r="C111" s="20" t="s">
        <v>25</v>
      </c>
      <c r="D111" s="61" t="s">
        <v>29</v>
      </c>
      <c r="E111" s="61" t="s">
        <v>22</v>
      </c>
      <c r="F111" s="61" t="s">
        <v>22</v>
      </c>
      <c r="G111" s="20" t="s">
        <v>64</v>
      </c>
      <c r="H111" s="54"/>
    </row>
    <row r="112" spans="1:8" s="62" customFormat="1" ht="12.75" customHeight="1" x14ac:dyDescent="0.2">
      <c r="A112" s="59"/>
      <c r="B112" s="60" t="s">
        <v>164</v>
      </c>
      <c r="C112" s="20" t="s">
        <v>25</v>
      </c>
      <c r="D112" s="61" t="s">
        <v>16</v>
      </c>
      <c r="E112" s="61" t="s">
        <v>19</v>
      </c>
      <c r="F112" s="61" t="s">
        <v>15</v>
      </c>
      <c r="G112" s="20" t="s">
        <v>64</v>
      </c>
      <c r="H112" s="54"/>
    </row>
    <row r="113" spans="1:8" s="62" customFormat="1" ht="12.75" customHeight="1" x14ac:dyDescent="0.2">
      <c r="A113" s="59"/>
      <c r="B113" s="60" t="s">
        <v>170</v>
      </c>
      <c r="C113" s="20" t="s">
        <v>25</v>
      </c>
      <c r="D113" s="61" t="s">
        <v>22</v>
      </c>
      <c r="E113" s="61" t="s">
        <v>11</v>
      </c>
      <c r="F113" s="61" t="s">
        <v>15</v>
      </c>
      <c r="G113" s="20" t="s">
        <v>64</v>
      </c>
      <c r="H113" s="54"/>
    </row>
    <row r="114" spans="1:8" s="62" customFormat="1" ht="12.75" customHeight="1" x14ac:dyDescent="0.2">
      <c r="A114" s="59"/>
      <c r="B114" s="60" t="s">
        <v>182</v>
      </c>
      <c r="C114" s="20" t="s">
        <v>25</v>
      </c>
      <c r="D114" s="61" t="s">
        <v>61</v>
      </c>
      <c r="E114" s="61" t="s">
        <v>19</v>
      </c>
      <c r="F114" s="61" t="s">
        <v>22</v>
      </c>
      <c r="G114" s="20" t="s">
        <v>64</v>
      </c>
      <c r="H114" s="54"/>
    </row>
    <row r="115" spans="1:8" s="62" customFormat="1" ht="12.75" customHeight="1" x14ac:dyDescent="0.2">
      <c r="A115" s="59"/>
      <c r="B115" s="60" t="s">
        <v>183</v>
      </c>
      <c r="C115" s="20" t="s">
        <v>25</v>
      </c>
      <c r="D115" s="61" t="s">
        <v>93</v>
      </c>
      <c r="E115" s="61" t="s">
        <v>18</v>
      </c>
      <c r="F115" s="61" t="s">
        <v>18</v>
      </c>
      <c r="G115" s="20" t="s">
        <v>64</v>
      </c>
      <c r="H115" s="54"/>
    </row>
    <row r="116" spans="1:8" s="62" customFormat="1" ht="12.75" customHeight="1" x14ac:dyDescent="0.2">
      <c r="A116" s="59"/>
      <c r="B116" s="60" t="s">
        <v>184</v>
      </c>
      <c r="C116" s="20" t="s">
        <v>25</v>
      </c>
      <c r="D116" s="61" t="s">
        <v>26</v>
      </c>
      <c r="E116" s="61" t="s">
        <v>28</v>
      </c>
      <c r="F116" s="61" t="s">
        <v>91</v>
      </c>
      <c r="G116" s="20" t="s">
        <v>64</v>
      </c>
      <c r="H116" s="54"/>
    </row>
    <row r="117" spans="1:8" s="62" customFormat="1" ht="12.75" customHeight="1" x14ac:dyDescent="0.2">
      <c r="A117" s="59"/>
      <c r="B117" s="60" t="s">
        <v>209</v>
      </c>
      <c r="C117" s="20" t="s">
        <v>25</v>
      </c>
      <c r="D117" s="61" t="s">
        <v>93</v>
      </c>
      <c r="E117" s="61" t="s">
        <v>30</v>
      </c>
      <c r="F117" s="61" t="s">
        <v>18</v>
      </c>
      <c r="G117" s="20" t="s">
        <v>64</v>
      </c>
      <c r="H117" s="54"/>
    </row>
    <row r="118" spans="1:8" s="62" customFormat="1" ht="12.75" customHeight="1" x14ac:dyDescent="0.2">
      <c r="A118" s="59"/>
      <c r="B118" s="60" t="s">
        <v>363</v>
      </c>
      <c r="C118" s="20" t="s">
        <v>25</v>
      </c>
      <c r="D118" s="61"/>
      <c r="E118" s="61"/>
      <c r="F118" s="61"/>
      <c r="G118" s="20" t="s">
        <v>64</v>
      </c>
      <c r="H118" s="54"/>
    </row>
    <row r="119" spans="1:8" s="62" customFormat="1" ht="12.75" customHeight="1" x14ac:dyDescent="0.2">
      <c r="A119" s="59"/>
      <c r="B119" s="60" t="s">
        <v>364</v>
      </c>
      <c r="C119" s="20" t="s">
        <v>25</v>
      </c>
      <c r="D119" s="61" t="s">
        <v>11</v>
      </c>
      <c r="E119" s="61" t="s">
        <v>22</v>
      </c>
      <c r="F119" s="61" t="s">
        <v>129</v>
      </c>
      <c r="G119" s="20" t="s">
        <v>64</v>
      </c>
      <c r="H119" s="54"/>
    </row>
    <row r="120" spans="1:8" s="62" customFormat="1" ht="12.75" customHeight="1" x14ac:dyDescent="0.2">
      <c r="A120" s="59"/>
      <c r="B120" s="60"/>
      <c r="C120" s="20"/>
      <c r="D120" s="61"/>
      <c r="E120" s="61"/>
      <c r="F120" s="61"/>
      <c r="G120" s="20"/>
      <c r="H120" s="54"/>
    </row>
    <row r="121" spans="1:8" s="62" customFormat="1" ht="12.75" customHeight="1" x14ac:dyDescent="0.2">
      <c r="A121" s="59"/>
      <c r="B121" s="60" t="s">
        <v>352</v>
      </c>
      <c r="C121" s="20" t="s">
        <v>25</v>
      </c>
      <c r="D121" s="61" t="s">
        <v>96</v>
      </c>
      <c r="E121" s="61" t="s">
        <v>21</v>
      </c>
      <c r="F121" s="61" t="s">
        <v>18</v>
      </c>
      <c r="G121" s="20" t="s">
        <v>77</v>
      </c>
      <c r="H121" s="54"/>
    </row>
    <row r="122" spans="1:8" s="62" customFormat="1" ht="12.75" customHeight="1" x14ac:dyDescent="0.2">
      <c r="A122" s="59"/>
      <c r="B122" s="60" t="s">
        <v>347</v>
      </c>
      <c r="C122" s="20" t="s">
        <v>9</v>
      </c>
      <c r="D122" s="61" t="s">
        <v>42</v>
      </c>
      <c r="E122" s="61" t="s">
        <v>20</v>
      </c>
      <c r="F122" s="61" t="s">
        <v>18</v>
      </c>
      <c r="G122" s="20" t="s">
        <v>77</v>
      </c>
      <c r="H122" s="54"/>
    </row>
    <row r="123" spans="1:8" s="62" customFormat="1" ht="12.75" customHeight="1" x14ac:dyDescent="0.2">
      <c r="A123" s="59"/>
      <c r="B123" s="60" t="s">
        <v>82</v>
      </c>
      <c r="C123" s="20" t="s">
        <v>9</v>
      </c>
      <c r="D123" s="61" t="s">
        <v>10</v>
      </c>
      <c r="E123" s="61" t="s">
        <v>21</v>
      </c>
      <c r="F123" s="61" t="s">
        <v>10</v>
      </c>
      <c r="G123" s="20" t="s">
        <v>77</v>
      </c>
      <c r="H123" s="54"/>
    </row>
    <row r="124" spans="1:8" s="62" customFormat="1" ht="12.75" customHeight="1" x14ac:dyDescent="0.2">
      <c r="A124" s="59"/>
      <c r="B124" s="60" t="s">
        <v>83</v>
      </c>
      <c r="C124" s="20" t="s">
        <v>9</v>
      </c>
      <c r="D124" s="61"/>
      <c r="E124" s="61"/>
      <c r="F124" s="61" t="s">
        <v>10</v>
      </c>
      <c r="G124" s="20" t="s">
        <v>12</v>
      </c>
      <c r="H124" s="54"/>
    </row>
    <row r="125" spans="1:8" s="62" customFormat="1" ht="12.75" customHeight="1" x14ac:dyDescent="0.2">
      <c r="A125" s="59"/>
      <c r="B125" s="60" t="s">
        <v>84</v>
      </c>
      <c r="C125" s="20" t="s">
        <v>9</v>
      </c>
      <c r="D125" s="61" t="s">
        <v>18</v>
      </c>
      <c r="E125" s="61" t="s">
        <v>11</v>
      </c>
      <c r="F125" s="61" t="s">
        <v>10</v>
      </c>
      <c r="G125" s="20" t="s">
        <v>77</v>
      </c>
      <c r="H125" s="54"/>
    </row>
    <row r="126" spans="1:8" s="62" customFormat="1" ht="12.75" customHeight="1" x14ac:dyDescent="0.2">
      <c r="A126" s="59"/>
      <c r="B126" s="60" t="s">
        <v>85</v>
      </c>
      <c r="C126" s="20" t="s">
        <v>9</v>
      </c>
      <c r="D126" s="61" t="s">
        <v>21</v>
      </c>
      <c r="E126" s="61" t="s">
        <v>10</v>
      </c>
      <c r="F126" s="61" t="s">
        <v>19</v>
      </c>
      <c r="G126" s="20" t="s">
        <v>77</v>
      </c>
      <c r="H126" s="54"/>
    </row>
    <row r="127" spans="1:8" s="62" customFormat="1" ht="12.75" customHeight="1" x14ac:dyDescent="0.2">
      <c r="A127" s="59"/>
      <c r="B127" s="60" t="s">
        <v>78</v>
      </c>
      <c r="C127" s="20" t="s">
        <v>25</v>
      </c>
      <c r="D127" s="61" t="s">
        <v>34</v>
      </c>
      <c r="E127" s="61" t="s">
        <v>20</v>
      </c>
      <c r="F127" s="61" t="s">
        <v>16</v>
      </c>
      <c r="G127" s="20" t="s">
        <v>77</v>
      </c>
      <c r="H127" s="54"/>
    </row>
    <row r="128" spans="1:8" s="62" customFormat="1" ht="12.75" customHeight="1" x14ac:dyDescent="0.2">
      <c r="A128" s="59"/>
      <c r="B128" s="60" t="s">
        <v>79</v>
      </c>
      <c r="C128" s="20" t="s">
        <v>25</v>
      </c>
      <c r="D128" s="61" t="s">
        <v>30</v>
      </c>
      <c r="E128" s="61" t="s">
        <v>30</v>
      </c>
      <c r="F128" s="61" t="s">
        <v>22</v>
      </c>
      <c r="G128" s="20" t="s">
        <v>77</v>
      </c>
      <c r="H128" s="54"/>
    </row>
    <row r="129" spans="1:8" s="62" customFormat="1" ht="12.75" customHeight="1" x14ac:dyDescent="0.2">
      <c r="A129" s="59"/>
      <c r="B129" s="60" t="s">
        <v>80</v>
      </c>
      <c r="C129" s="20" t="s">
        <v>25</v>
      </c>
      <c r="D129" s="61" t="s">
        <v>26</v>
      </c>
      <c r="E129" s="61" t="s">
        <v>21</v>
      </c>
      <c r="F129" s="61" t="s">
        <v>20</v>
      </c>
      <c r="G129" s="20" t="s">
        <v>77</v>
      </c>
      <c r="H129" s="54"/>
    </row>
    <row r="130" spans="1:8" s="62" customFormat="1" ht="12.75" customHeight="1" x14ac:dyDescent="0.2">
      <c r="A130" s="59"/>
      <c r="B130" s="60" t="s">
        <v>81</v>
      </c>
      <c r="C130" s="20" t="s">
        <v>25</v>
      </c>
      <c r="D130" s="61" t="s">
        <v>96</v>
      </c>
      <c r="E130" s="61" t="s">
        <v>21</v>
      </c>
      <c r="F130" s="61" t="s">
        <v>10</v>
      </c>
      <c r="G130" s="20" t="s">
        <v>77</v>
      </c>
      <c r="H130" s="54"/>
    </row>
    <row r="131" spans="1:8" s="62" customFormat="1" ht="12.75" customHeight="1" x14ac:dyDescent="0.2">
      <c r="A131" s="59"/>
      <c r="B131" s="60" t="s">
        <v>273</v>
      </c>
      <c r="C131" s="20" t="s">
        <v>25</v>
      </c>
      <c r="D131" s="61" t="s">
        <v>16</v>
      </c>
      <c r="E131" s="61" t="s">
        <v>11</v>
      </c>
      <c r="F131" s="61" t="s">
        <v>20</v>
      </c>
      <c r="G131" s="20" t="s">
        <v>77</v>
      </c>
      <c r="H131" s="54"/>
    </row>
    <row r="132" spans="1:8" s="62" customFormat="1" ht="12.75" customHeight="1" x14ac:dyDescent="0.2">
      <c r="A132" s="59"/>
      <c r="B132" s="60" t="s">
        <v>189</v>
      </c>
      <c r="C132" s="20" t="s">
        <v>25</v>
      </c>
      <c r="D132" s="61" t="s">
        <v>29</v>
      </c>
      <c r="E132" s="61" t="s">
        <v>16</v>
      </c>
      <c r="F132" s="61" t="s">
        <v>19</v>
      </c>
      <c r="G132" s="20" t="s">
        <v>77</v>
      </c>
      <c r="H132" s="54"/>
    </row>
    <row r="133" spans="1:8" s="62" customFormat="1" ht="12.75" customHeight="1" x14ac:dyDescent="0.2">
      <c r="A133" s="59"/>
      <c r="B133" s="60" t="s">
        <v>190</v>
      </c>
      <c r="C133" s="20" t="s">
        <v>9</v>
      </c>
      <c r="D133" s="61" t="s">
        <v>15</v>
      </c>
      <c r="E133" s="61" t="s">
        <v>21</v>
      </c>
      <c r="F133" s="61" t="s">
        <v>19</v>
      </c>
      <c r="G133" s="20" t="s">
        <v>77</v>
      </c>
      <c r="H133" s="54"/>
    </row>
    <row r="134" spans="1:8" s="62" customFormat="1" ht="12.75" customHeight="1" x14ac:dyDescent="0.2">
      <c r="A134" s="59"/>
      <c r="B134" s="60" t="s">
        <v>191</v>
      </c>
      <c r="C134" s="20" t="s">
        <v>9</v>
      </c>
      <c r="D134" s="61" t="s">
        <v>22</v>
      </c>
      <c r="E134" s="61" t="s">
        <v>15</v>
      </c>
      <c r="F134" s="61" t="s">
        <v>22</v>
      </c>
      <c r="G134" s="20" t="s">
        <v>77</v>
      </c>
      <c r="H134" s="54"/>
    </row>
    <row r="135" spans="1:8" s="62" customFormat="1" ht="12.75" customHeight="1" x14ac:dyDescent="0.2">
      <c r="A135" s="59"/>
      <c r="B135" s="60" t="s">
        <v>210</v>
      </c>
      <c r="C135" s="20" t="s">
        <v>9</v>
      </c>
      <c r="D135" s="61" t="s">
        <v>11</v>
      </c>
      <c r="E135" s="61" t="s">
        <v>30</v>
      </c>
      <c r="F135" s="61" t="s">
        <v>22</v>
      </c>
      <c r="G135" s="20" t="s">
        <v>77</v>
      </c>
      <c r="H135" s="54"/>
    </row>
    <row r="136" spans="1:8" s="62" customFormat="1" ht="12.75" customHeight="1" x14ac:dyDescent="0.2">
      <c r="A136" s="59"/>
      <c r="B136" s="60" t="s">
        <v>192</v>
      </c>
      <c r="C136" s="20" t="s">
        <v>9</v>
      </c>
      <c r="D136" s="61"/>
      <c r="E136" s="61"/>
      <c r="F136" s="61"/>
      <c r="G136" s="20" t="s">
        <v>77</v>
      </c>
      <c r="H136" s="54"/>
    </row>
    <row r="137" spans="1:8" s="62" customFormat="1" ht="12.75" customHeight="1" x14ac:dyDescent="0.2">
      <c r="A137" s="59"/>
      <c r="B137" s="60" t="s">
        <v>193</v>
      </c>
      <c r="C137" s="20" t="s">
        <v>9</v>
      </c>
      <c r="D137" s="61"/>
      <c r="E137" s="61"/>
      <c r="F137" s="61"/>
      <c r="G137" s="20" t="s">
        <v>77</v>
      </c>
      <c r="H137" s="54"/>
    </row>
    <row r="138" spans="1:8" s="62" customFormat="1" ht="12.75" customHeight="1" x14ac:dyDescent="0.2">
      <c r="A138" s="59"/>
      <c r="B138" s="60" t="s">
        <v>194</v>
      </c>
      <c r="C138" s="20" t="s">
        <v>9</v>
      </c>
      <c r="D138" s="61"/>
      <c r="E138" s="61"/>
      <c r="F138" s="61"/>
      <c r="G138" s="20" t="s">
        <v>77</v>
      </c>
      <c r="H138" s="54"/>
    </row>
    <row r="139" spans="1:8" s="62" customFormat="1" ht="12.75" customHeight="1" x14ac:dyDescent="0.2">
      <c r="A139" s="59"/>
      <c r="B139" s="60" t="s">
        <v>195</v>
      </c>
      <c r="C139" s="20" t="s">
        <v>9</v>
      </c>
      <c r="D139" s="61"/>
      <c r="E139" s="61"/>
      <c r="F139" s="61"/>
      <c r="G139" s="20" t="s">
        <v>77</v>
      </c>
      <c r="H139" s="54"/>
    </row>
    <row r="140" spans="1:8" s="62" customFormat="1" ht="12.75" customHeight="1" x14ac:dyDescent="0.2">
      <c r="A140" s="59"/>
      <c r="B140" s="60" t="s">
        <v>296</v>
      </c>
      <c r="C140" s="20" t="s">
        <v>25</v>
      </c>
      <c r="D140" s="61" t="s">
        <v>22</v>
      </c>
      <c r="E140" s="61" t="s">
        <v>11</v>
      </c>
      <c r="F140" s="61" t="s">
        <v>22</v>
      </c>
      <c r="G140" s="20" t="s">
        <v>77</v>
      </c>
      <c r="H140" s="54"/>
    </row>
    <row r="141" spans="1:8" s="62" customFormat="1" ht="12.75" customHeight="1" x14ac:dyDescent="0.2">
      <c r="A141" s="59"/>
      <c r="B141" s="60" t="s">
        <v>321</v>
      </c>
      <c r="C141" s="20" t="s">
        <v>9</v>
      </c>
      <c r="D141" s="61" t="s">
        <v>16</v>
      </c>
      <c r="E141" s="61" t="s">
        <v>16</v>
      </c>
      <c r="F141" s="61" t="s">
        <v>19</v>
      </c>
      <c r="G141" s="20" t="s">
        <v>77</v>
      </c>
      <c r="H141" s="54"/>
    </row>
    <row r="142" spans="1:8" s="62" customFormat="1" ht="12.75" customHeight="1" x14ac:dyDescent="0.2">
      <c r="A142" s="59"/>
      <c r="B142" s="60" t="s">
        <v>322</v>
      </c>
      <c r="C142" s="20" t="s">
        <v>25</v>
      </c>
      <c r="D142" s="61" t="s">
        <v>20</v>
      </c>
      <c r="E142" s="61" t="s">
        <v>18</v>
      </c>
      <c r="F142" s="61" t="s">
        <v>15</v>
      </c>
      <c r="G142" s="20" t="s">
        <v>77</v>
      </c>
      <c r="H142" s="54"/>
    </row>
    <row r="143" spans="1:8" s="62" customFormat="1" ht="12.75" customHeight="1" x14ac:dyDescent="0.2">
      <c r="A143" s="59"/>
      <c r="B143" s="60" t="s">
        <v>86</v>
      </c>
      <c r="C143" s="20" t="s">
        <v>9</v>
      </c>
      <c r="D143" s="61" t="s">
        <v>10</v>
      </c>
      <c r="E143" s="61" t="s">
        <v>22</v>
      </c>
      <c r="F143" s="61" t="s">
        <v>16</v>
      </c>
      <c r="G143" s="20" t="s">
        <v>87</v>
      </c>
      <c r="H143" s="54"/>
    </row>
    <row r="144" spans="1:8" s="62" customFormat="1" ht="12.75" customHeight="1" x14ac:dyDescent="0.2">
      <c r="A144" s="59"/>
      <c r="B144" s="60" t="s">
        <v>88</v>
      </c>
      <c r="C144" s="20" t="s">
        <v>9</v>
      </c>
      <c r="D144" s="61" t="s">
        <v>36</v>
      </c>
      <c r="E144" s="61" t="s">
        <v>30</v>
      </c>
      <c r="F144" s="61" t="s">
        <v>22</v>
      </c>
      <c r="G144" s="20" t="s">
        <v>87</v>
      </c>
      <c r="H144" s="54"/>
    </row>
    <row r="145" spans="1:8" s="62" customFormat="1" ht="12.75" customHeight="1" x14ac:dyDescent="0.2">
      <c r="A145" s="59"/>
      <c r="B145" s="60" t="s">
        <v>196</v>
      </c>
      <c r="C145" s="20" t="s">
        <v>9</v>
      </c>
      <c r="D145" s="61" t="s">
        <v>19</v>
      </c>
      <c r="E145" s="61" t="s">
        <v>18</v>
      </c>
      <c r="F145" s="61" t="s">
        <v>31</v>
      </c>
      <c r="G145" s="20" t="s">
        <v>87</v>
      </c>
      <c r="H145" s="54"/>
    </row>
    <row r="146" spans="1:8" s="62" customFormat="1" ht="12.75" customHeight="1" x14ac:dyDescent="0.2">
      <c r="A146" s="59"/>
      <c r="B146" s="60" t="s">
        <v>214</v>
      </c>
      <c r="C146" s="20" t="s">
        <v>9</v>
      </c>
      <c r="D146" s="61" t="s">
        <v>11</v>
      </c>
      <c r="E146" s="61" t="s">
        <v>16</v>
      </c>
      <c r="F146" s="61" t="s">
        <v>215</v>
      </c>
      <c r="G146" s="20" t="s">
        <v>87</v>
      </c>
      <c r="H146" s="54"/>
    </row>
    <row r="147" spans="1:8" s="62" customFormat="1" ht="12.75" customHeight="1" x14ac:dyDescent="0.2">
      <c r="A147" s="59"/>
      <c r="B147" s="60" t="s">
        <v>89</v>
      </c>
      <c r="C147" s="20" t="s">
        <v>25</v>
      </c>
      <c r="D147" s="61" t="s">
        <v>20</v>
      </c>
      <c r="E147" s="61" t="s">
        <v>16</v>
      </c>
      <c r="F147" s="61" t="s">
        <v>21</v>
      </c>
      <c r="G147" s="20" t="s">
        <v>87</v>
      </c>
      <c r="H147" s="54"/>
    </row>
    <row r="148" spans="1:8" s="62" customFormat="1" ht="12.75" customHeight="1" x14ac:dyDescent="0.2">
      <c r="A148" s="59"/>
      <c r="B148" s="60" t="s">
        <v>90</v>
      </c>
      <c r="C148" s="20" t="s">
        <v>25</v>
      </c>
      <c r="D148" s="61" t="s">
        <v>91</v>
      </c>
      <c r="E148" s="61" t="s">
        <v>10</v>
      </c>
      <c r="F148" s="61" t="s">
        <v>10</v>
      </c>
      <c r="G148" s="20" t="s">
        <v>87</v>
      </c>
      <c r="H148" s="54"/>
    </row>
    <row r="149" spans="1:8" s="62" customFormat="1" ht="12.75" customHeight="1" x14ac:dyDescent="0.2">
      <c r="A149" s="59"/>
      <c r="B149" s="60" t="s">
        <v>92</v>
      </c>
      <c r="C149" s="20" t="s">
        <v>25</v>
      </c>
      <c r="D149" s="61" t="s">
        <v>93</v>
      </c>
      <c r="E149" s="61" t="s">
        <v>22</v>
      </c>
      <c r="F149" s="61" t="s">
        <v>94</v>
      </c>
      <c r="G149" s="20" t="s">
        <v>87</v>
      </c>
      <c r="H149" s="54"/>
    </row>
    <row r="150" spans="1:8" s="62" customFormat="1" ht="12.75" customHeight="1" x14ac:dyDescent="0.2">
      <c r="A150" s="59"/>
      <c r="B150" s="60" t="s">
        <v>95</v>
      </c>
      <c r="C150" s="20" t="s">
        <v>25</v>
      </c>
      <c r="D150" s="61" t="s">
        <v>11</v>
      </c>
      <c r="E150" s="61" t="s">
        <v>19</v>
      </c>
      <c r="F150" s="61" t="s">
        <v>15</v>
      </c>
      <c r="G150" s="20" t="s">
        <v>87</v>
      </c>
      <c r="H150" s="54"/>
    </row>
    <row r="151" spans="1:8" s="62" customFormat="1" ht="12.75" customHeight="1" x14ac:dyDescent="0.2">
      <c r="A151" s="59"/>
      <c r="B151" s="60" t="s">
        <v>152</v>
      </c>
      <c r="C151" s="20" t="s">
        <v>25</v>
      </c>
      <c r="D151" s="61" t="s">
        <v>31</v>
      </c>
      <c r="E151" s="61" t="s">
        <v>10</v>
      </c>
      <c r="F151" s="61" t="s">
        <v>133</v>
      </c>
      <c r="G151" s="20" t="s">
        <v>87</v>
      </c>
      <c r="H151" s="54"/>
    </row>
    <row r="152" spans="1:8" s="62" customFormat="1" ht="12.75" customHeight="1" x14ac:dyDescent="0.2">
      <c r="A152" s="59"/>
      <c r="B152" s="60" t="s">
        <v>153</v>
      </c>
      <c r="C152" s="20" t="s">
        <v>25</v>
      </c>
      <c r="D152" s="61" t="s">
        <v>35</v>
      </c>
      <c r="E152" s="61" t="s">
        <v>31</v>
      </c>
      <c r="F152" s="61" t="s">
        <v>24</v>
      </c>
      <c r="G152" s="20" t="s">
        <v>87</v>
      </c>
      <c r="H152" s="54"/>
    </row>
    <row r="153" spans="1:8" s="62" customFormat="1" ht="12.75" customHeight="1" x14ac:dyDescent="0.2">
      <c r="A153" s="59"/>
      <c r="B153" s="60" t="s">
        <v>154</v>
      </c>
      <c r="C153" s="20" t="s">
        <v>25</v>
      </c>
      <c r="D153" s="61" t="s">
        <v>35</v>
      </c>
      <c r="E153" s="61" t="s">
        <v>11</v>
      </c>
      <c r="F153" s="61" t="s">
        <v>28</v>
      </c>
      <c r="G153" s="20" t="s">
        <v>87</v>
      </c>
      <c r="H153" s="54"/>
    </row>
    <row r="154" spans="1:8" s="62" customFormat="1" ht="12.75" customHeight="1" x14ac:dyDescent="0.2">
      <c r="A154" s="59"/>
      <c r="B154" s="60" t="s">
        <v>155</v>
      </c>
      <c r="C154" s="20" t="s">
        <v>25</v>
      </c>
      <c r="D154" s="61" t="s">
        <v>156</v>
      </c>
      <c r="E154" s="61" t="s">
        <v>19</v>
      </c>
      <c r="F154" s="61" t="s">
        <v>157</v>
      </c>
      <c r="G154" s="20" t="s">
        <v>87</v>
      </c>
      <c r="H154" s="54"/>
    </row>
    <row r="155" spans="1:8" s="62" customFormat="1" ht="12.75" customHeight="1" x14ac:dyDescent="0.2">
      <c r="A155" s="59"/>
      <c r="B155" s="60" t="s">
        <v>197</v>
      </c>
      <c r="C155" s="20" t="s">
        <v>25</v>
      </c>
      <c r="D155" s="61"/>
      <c r="E155" s="61"/>
      <c r="F155" s="61"/>
      <c r="G155" s="20" t="s">
        <v>87</v>
      </c>
      <c r="H155" s="54"/>
    </row>
    <row r="156" spans="1:8" s="62" customFormat="1" ht="12.75" customHeight="1" x14ac:dyDescent="0.2">
      <c r="A156" s="59"/>
      <c r="B156" s="60" t="s">
        <v>198</v>
      </c>
      <c r="C156" s="20" t="s">
        <v>25</v>
      </c>
      <c r="D156" s="61" t="s">
        <v>30</v>
      </c>
      <c r="E156" s="61" t="s">
        <v>21</v>
      </c>
      <c r="F156" s="61" t="s">
        <v>15</v>
      </c>
      <c r="G156" s="20" t="s">
        <v>87</v>
      </c>
      <c r="H156" s="54"/>
    </row>
    <row r="157" spans="1:8" s="62" customFormat="1" ht="12.75" customHeight="1" x14ac:dyDescent="0.2">
      <c r="A157" s="59"/>
      <c r="B157" s="60" t="s">
        <v>199</v>
      </c>
      <c r="C157" s="20" t="s">
        <v>25</v>
      </c>
      <c r="D157" s="61" t="s">
        <v>30</v>
      </c>
      <c r="E157" s="61" t="s">
        <v>21</v>
      </c>
      <c r="F157" s="61" t="s">
        <v>15</v>
      </c>
      <c r="G157" s="20" t="s">
        <v>87</v>
      </c>
      <c r="H157" s="54"/>
    </row>
    <row r="158" spans="1:8" s="62" customFormat="1" ht="12.75" customHeight="1" x14ac:dyDescent="0.2">
      <c r="A158" s="59"/>
      <c r="B158" s="60"/>
      <c r="C158" s="20"/>
      <c r="D158" s="61"/>
      <c r="E158" s="61"/>
      <c r="F158" s="61"/>
      <c r="G158" s="20"/>
      <c r="H158" s="54"/>
    </row>
    <row r="159" spans="1:8" s="62" customFormat="1" ht="12.75" customHeight="1" x14ac:dyDescent="0.2">
      <c r="A159" s="59"/>
      <c r="B159" s="60"/>
      <c r="C159" s="20"/>
      <c r="D159" s="61"/>
      <c r="E159" s="61"/>
      <c r="F159" s="61"/>
      <c r="G159" s="20"/>
      <c r="H159" s="54"/>
    </row>
    <row r="160" spans="1:8" s="62" customFormat="1" ht="12.75" customHeight="1" x14ac:dyDescent="0.2">
      <c r="A160" s="59"/>
      <c r="B160" s="60" t="s">
        <v>104</v>
      </c>
      <c r="C160" s="20" t="s">
        <v>25</v>
      </c>
      <c r="D160" s="61" t="s">
        <v>21</v>
      </c>
      <c r="E160" s="61" t="s">
        <v>22</v>
      </c>
      <c r="F160" s="61" t="s">
        <v>105</v>
      </c>
      <c r="G160" s="20" t="s">
        <v>106</v>
      </c>
      <c r="H160" s="54"/>
    </row>
    <row r="161" spans="1:8" s="62" customFormat="1" ht="12.75" customHeight="1" x14ac:dyDescent="0.2">
      <c r="A161" s="59"/>
      <c r="B161" s="60" t="s">
        <v>301</v>
      </c>
      <c r="C161" s="20" t="s">
        <v>9</v>
      </c>
      <c r="D161" s="61" t="s">
        <v>91</v>
      </c>
      <c r="E161" s="61" t="s">
        <v>20</v>
      </c>
      <c r="F161" s="61" t="s">
        <v>157</v>
      </c>
      <c r="G161" s="20" t="s">
        <v>106</v>
      </c>
      <c r="H161" s="54"/>
    </row>
    <row r="162" spans="1:8" s="62" customFormat="1" ht="12.75" customHeight="1" x14ac:dyDescent="0.2">
      <c r="A162" s="59"/>
      <c r="B162" s="60" t="s">
        <v>107</v>
      </c>
      <c r="C162" s="20" t="s">
        <v>25</v>
      </c>
      <c r="D162" s="61" t="s">
        <v>15</v>
      </c>
      <c r="E162" s="61" t="s">
        <v>11</v>
      </c>
      <c r="F162" s="61" t="s">
        <v>16</v>
      </c>
      <c r="G162" s="20" t="s">
        <v>108</v>
      </c>
      <c r="H162" s="54"/>
    </row>
    <row r="163" spans="1:8" x14ac:dyDescent="0.25">
      <c r="B163" s="60" t="s">
        <v>109</v>
      </c>
      <c r="C163" s="20" t="s">
        <v>25</v>
      </c>
      <c r="D163" s="66" t="s">
        <v>10</v>
      </c>
      <c r="E163" s="66" t="s">
        <v>16</v>
      </c>
      <c r="F163" s="66">
        <v>96</v>
      </c>
      <c r="G163" s="20" t="s">
        <v>108</v>
      </c>
    </row>
    <row r="164" spans="1:8" x14ac:dyDescent="0.25">
      <c r="B164" s="60" t="s">
        <v>110</v>
      </c>
      <c r="C164" s="20" t="s">
        <v>25</v>
      </c>
      <c r="D164" s="66">
        <v>14</v>
      </c>
      <c r="E164" s="66" t="s">
        <v>21</v>
      </c>
      <c r="F164" s="66" t="s">
        <v>16</v>
      </c>
      <c r="G164" s="20" t="s">
        <v>108</v>
      </c>
    </row>
    <row r="165" spans="1:8" x14ac:dyDescent="0.25">
      <c r="B165" s="60" t="s">
        <v>111</v>
      </c>
      <c r="C165" s="20" t="s">
        <v>25</v>
      </c>
      <c r="D165" s="66">
        <v>31</v>
      </c>
      <c r="E165" s="66" t="s">
        <v>11</v>
      </c>
      <c r="F165" s="66" t="s">
        <v>94</v>
      </c>
      <c r="G165" s="20" t="s">
        <v>108</v>
      </c>
    </row>
    <row r="166" spans="1:8" x14ac:dyDescent="0.25">
      <c r="B166" s="60" t="s">
        <v>112</v>
      </c>
      <c r="C166" s="20" t="s">
        <v>25</v>
      </c>
      <c r="D166" s="66" t="s">
        <v>15</v>
      </c>
      <c r="E166" s="66" t="s">
        <v>20</v>
      </c>
      <c r="F166" s="66">
        <v>96</v>
      </c>
      <c r="G166" s="20" t="s">
        <v>108</v>
      </c>
    </row>
    <row r="167" spans="1:8" x14ac:dyDescent="0.25">
      <c r="B167" s="64" t="s">
        <v>298</v>
      </c>
      <c r="C167" s="65" t="s">
        <v>25</v>
      </c>
      <c r="D167" s="66" t="s">
        <v>129</v>
      </c>
      <c r="E167" s="66" t="s">
        <v>28</v>
      </c>
      <c r="F167" s="66" t="s">
        <v>19</v>
      </c>
      <c r="G167" s="20" t="s">
        <v>114</v>
      </c>
    </row>
    <row r="168" spans="1:8" x14ac:dyDescent="0.25">
      <c r="B168" s="60" t="s">
        <v>113</v>
      </c>
      <c r="C168" s="20" t="s">
        <v>25</v>
      </c>
      <c r="D168" s="66">
        <v>31</v>
      </c>
      <c r="E168" s="66">
        <v>10</v>
      </c>
      <c r="F168" s="66">
        <v>83</v>
      </c>
      <c r="G168" s="20" t="s">
        <v>114</v>
      </c>
    </row>
    <row r="169" spans="1:8" x14ac:dyDescent="0.25">
      <c r="B169" s="60" t="s">
        <v>115</v>
      </c>
      <c r="C169" s="20" t="s">
        <v>25</v>
      </c>
      <c r="D169" s="66" t="s">
        <v>11</v>
      </c>
      <c r="E169" s="66">
        <v>12</v>
      </c>
      <c r="F169" s="66" t="s">
        <v>20</v>
      </c>
      <c r="G169" s="20" t="s">
        <v>114</v>
      </c>
    </row>
    <row r="170" spans="1:8" x14ac:dyDescent="0.25">
      <c r="B170" s="60" t="s">
        <v>116</v>
      </c>
      <c r="C170" s="20" t="s">
        <v>25</v>
      </c>
      <c r="D170" s="66">
        <v>12</v>
      </c>
      <c r="E170" s="66" t="s">
        <v>20</v>
      </c>
      <c r="F170" s="66" t="s">
        <v>28</v>
      </c>
      <c r="G170" s="20" t="s">
        <v>114</v>
      </c>
    </row>
    <row r="171" spans="1:8" x14ac:dyDescent="0.25">
      <c r="B171" s="60" t="s">
        <v>117</v>
      </c>
      <c r="C171" s="20" t="s">
        <v>25</v>
      </c>
      <c r="D171" s="66">
        <v>29</v>
      </c>
      <c r="E171" s="66" t="s">
        <v>11</v>
      </c>
      <c r="F171" s="66" t="s">
        <v>16</v>
      </c>
      <c r="G171" s="20" t="s">
        <v>114</v>
      </c>
    </row>
    <row r="172" spans="1:8" x14ac:dyDescent="0.25">
      <c r="B172" s="60" t="s">
        <v>119</v>
      </c>
      <c r="C172" s="20" t="s">
        <v>25</v>
      </c>
      <c r="D172" s="61" t="s">
        <v>91</v>
      </c>
      <c r="E172" s="61" t="s">
        <v>16</v>
      </c>
      <c r="F172" s="61" t="s">
        <v>120</v>
      </c>
      <c r="G172" s="20" t="s">
        <v>121</v>
      </c>
    </row>
    <row r="173" spans="1:8" x14ac:dyDescent="0.25">
      <c r="B173" s="60" t="s">
        <v>122</v>
      </c>
      <c r="C173" s="20" t="s">
        <v>25</v>
      </c>
      <c r="D173" s="61" t="s">
        <v>22</v>
      </c>
      <c r="E173" s="61" t="s">
        <v>20</v>
      </c>
      <c r="F173" s="61" t="s">
        <v>118</v>
      </c>
      <c r="G173" s="20" t="s">
        <v>121</v>
      </c>
    </row>
    <row r="174" spans="1:8" x14ac:dyDescent="0.25">
      <c r="B174" s="60" t="s">
        <v>123</v>
      </c>
      <c r="C174" s="20" t="s">
        <v>25</v>
      </c>
      <c r="D174" s="61" t="s">
        <v>26</v>
      </c>
      <c r="E174" s="61" t="s">
        <v>18</v>
      </c>
      <c r="F174" s="61" t="s">
        <v>124</v>
      </c>
      <c r="G174" s="20" t="s">
        <v>121</v>
      </c>
    </row>
    <row r="175" spans="1:8" x14ac:dyDescent="0.25">
      <c r="B175" s="60" t="s">
        <v>125</v>
      </c>
      <c r="C175" s="20" t="s">
        <v>25</v>
      </c>
      <c r="D175" s="61" t="s">
        <v>61</v>
      </c>
      <c r="E175" s="61" t="s">
        <v>16</v>
      </c>
      <c r="F175" s="61" t="s">
        <v>126</v>
      </c>
      <c r="G175" s="20" t="s">
        <v>121</v>
      </c>
    </row>
    <row r="176" spans="1:8" x14ac:dyDescent="0.25">
      <c r="B176" s="60" t="s">
        <v>127</v>
      </c>
      <c r="C176" s="20" t="s">
        <v>25</v>
      </c>
      <c r="D176" s="61" t="s">
        <v>66</v>
      </c>
      <c r="E176" s="61" t="s">
        <v>22</v>
      </c>
      <c r="F176" s="61" t="s">
        <v>118</v>
      </c>
      <c r="G176" s="20" t="s">
        <v>121</v>
      </c>
    </row>
    <row r="177" spans="2:7" x14ac:dyDescent="0.25">
      <c r="B177" s="60" t="s">
        <v>128</v>
      </c>
      <c r="C177" s="20" t="s">
        <v>25</v>
      </c>
      <c r="D177" s="61" t="s">
        <v>129</v>
      </c>
      <c r="E177" s="61" t="s">
        <v>31</v>
      </c>
      <c r="F177" s="61" t="s">
        <v>130</v>
      </c>
      <c r="G177" s="20" t="s">
        <v>121</v>
      </c>
    </row>
    <row r="178" spans="2:7" x14ac:dyDescent="0.25">
      <c r="B178" s="60" t="s">
        <v>131</v>
      </c>
      <c r="C178" s="20" t="s">
        <v>25</v>
      </c>
      <c r="D178" s="61" t="s">
        <v>26</v>
      </c>
      <c r="E178" s="61" t="s">
        <v>11</v>
      </c>
      <c r="F178" s="61" t="s">
        <v>24</v>
      </c>
      <c r="G178" s="20" t="s">
        <v>121</v>
      </c>
    </row>
    <row r="179" spans="2:7" x14ac:dyDescent="0.25">
      <c r="B179" s="60" t="s">
        <v>132</v>
      </c>
      <c r="C179" s="20" t="s">
        <v>25</v>
      </c>
      <c r="D179" s="66" t="s">
        <v>22</v>
      </c>
      <c r="E179" s="66" t="s">
        <v>16</v>
      </c>
      <c r="F179" s="66" t="s">
        <v>133</v>
      </c>
      <c r="G179" s="20" t="s">
        <v>121</v>
      </c>
    </row>
    <row r="180" spans="2:7" x14ac:dyDescent="0.25">
      <c r="B180" s="64" t="s">
        <v>216</v>
      </c>
      <c r="C180" s="20" t="s">
        <v>25</v>
      </c>
      <c r="D180" s="66" t="s">
        <v>61</v>
      </c>
      <c r="E180" s="66" t="s">
        <v>16</v>
      </c>
      <c r="F180" s="66" t="s">
        <v>94</v>
      </c>
      <c r="G180" s="20" t="s">
        <v>121</v>
      </c>
    </row>
    <row r="181" spans="2:7" x14ac:dyDescent="0.25">
      <c r="B181" s="64" t="s">
        <v>217</v>
      </c>
      <c r="C181" s="20" t="s">
        <v>25</v>
      </c>
      <c r="D181" s="66" t="s">
        <v>28</v>
      </c>
      <c r="E181" s="66" t="s">
        <v>16</v>
      </c>
      <c r="F181" s="66" t="s">
        <v>24</v>
      </c>
      <c r="G181" s="20" t="s">
        <v>121</v>
      </c>
    </row>
    <row r="182" spans="2:7" x14ac:dyDescent="0.25">
      <c r="B182" s="64" t="s">
        <v>218</v>
      </c>
      <c r="C182" s="20" t="s">
        <v>25</v>
      </c>
      <c r="D182" s="66" t="s">
        <v>14</v>
      </c>
      <c r="E182" s="66" t="s">
        <v>28</v>
      </c>
      <c r="F182" s="66" t="s">
        <v>135</v>
      </c>
      <c r="G182" s="20" t="s">
        <v>121</v>
      </c>
    </row>
    <row r="183" spans="2:7" x14ac:dyDescent="0.25">
      <c r="B183" s="64" t="s">
        <v>283</v>
      </c>
      <c r="C183" s="65" t="s">
        <v>9</v>
      </c>
      <c r="D183" s="66" t="s">
        <v>31</v>
      </c>
      <c r="E183" s="66" t="s">
        <v>15</v>
      </c>
      <c r="F183" s="66" t="s">
        <v>24</v>
      </c>
      <c r="G183" s="20" t="s">
        <v>121</v>
      </c>
    </row>
    <row r="184" spans="2:7" x14ac:dyDescent="0.25">
      <c r="B184" s="64" t="s">
        <v>219</v>
      </c>
      <c r="C184" s="65" t="s">
        <v>9</v>
      </c>
      <c r="D184" s="66" t="s">
        <v>220</v>
      </c>
      <c r="E184" s="66" t="s">
        <v>11</v>
      </c>
      <c r="F184" s="66" t="s">
        <v>124</v>
      </c>
      <c r="G184" s="20" t="s">
        <v>121</v>
      </c>
    </row>
    <row r="185" spans="2:7" x14ac:dyDescent="0.25">
      <c r="B185" s="64" t="s">
        <v>304</v>
      </c>
      <c r="C185" s="65" t="s">
        <v>25</v>
      </c>
      <c r="D185" s="66" t="s">
        <v>36</v>
      </c>
      <c r="E185" s="66" t="s">
        <v>10</v>
      </c>
      <c r="F185" s="66" t="s">
        <v>74</v>
      </c>
      <c r="G185" s="20" t="s">
        <v>121</v>
      </c>
    </row>
    <row r="186" spans="2:7" x14ac:dyDescent="0.25">
      <c r="B186" s="64" t="s">
        <v>221</v>
      </c>
      <c r="C186" s="65" t="s">
        <v>9</v>
      </c>
      <c r="D186" s="66" t="s">
        <v>42</v>
      </c>
      <c r="E186" s="66" t="s">
        <v>15</v>
      </c>
      <c r="F186" s="66" t="s">
        <v>28</v>
      </c>
      <c r="G186" s="20" t="s">
        <v>121</v>
      </c>
    </row>
    <row r="187" spans="2:7" x14ac:dyDescent="0.25">
      <c r="B187" s="64" t="s">
        <v>222</v>
      </c>
      <c r="C187" s="65" t="s">
        <v>9</v>
      </c>
      <c r="D187" s="66" t="s">
        <v>21</v>
      </c>
      <c r="E187" s="66" t="s">
        <v>11</v>
      </c>
      <c r="F187" s="66" t="s">
        <v>135</v>
      </c>
      <c r="G187" s="20" t="s">
        <v>121</v>
      </c>
    </row>
    <row r="188" spans="2:7" x14ac:dyDescent="0.25">
      <c r="B188" s="64" t="s">
        <v>275</v>
      </c>
      <c r="C188" s="65" t="s">
        <v>25</v>
      </c>
      <c r="D188" s="66" t="s">
        <v>220</v>
      </c>
      <c r="E188" s="66" t="s">
        <v>10</v>
      </c>
      <c r="F188" s="66" t="s">
        <v>138</v>
      </c>
      <c r="G188" s="20" t="s">
        <v>121</v>
      </c>
    </row>
    <row r="189" spans="2:7" x14ac:dyDescent="0.25">
      <c r="B189" s="64" t="s">
        <v>302</v>
      </c>
      <c r="C189" s="65" t="s">
        <v>9</v>
      </c>
      <c r="D189" s="66" t="s">
        <v>91</v>
      </c>
      <c r="E189" s="66" t="s">
        <v>16</v>
      </c>
      <c r="F189" s="66" t="s">
        <v>30</v>
      </c>
      <c r="G189" s="20" t="s">
        <v>121</v>
      </c>
    </row>
    <row r="190" spans="2:7" x14ac:dyDescent="0.25">
      <c r="B190" s="64" t="s">
        <v>303</v>
      </c>
      <c r="C190" s="65" t="s">
        <v>25</v>
      </c>
      <c r="D190" s="66" t="s">
        <v>66</v>
      </c>
      <c r="E190" s="66" t="s">
        <v>15</v>
      </c>
      <c r="F190" s="66" t="s">
        <v>74</v>
      </c>
      <c r="G190" s="20" t="s">
        <v>121</v>
      </c>
    </row>
    <row r="191" spans="2:7" x14ac:dyDescent="0.25">
      <c r="G191" s="20"/>
    </row>
    <row r="192" spans="2:7" x14ac:dyDescent="0.25">
      <c r="G192" s="20"/>
    </row>
    <row r="193" spans="1:8" x14ac:dyDescent="0.25">
      <c r="B193" s="60" t="s">
        <v>134</v>
      </c>
      <c r="C193" s="20" t="s">
        <v>25</v>
      </c>
      <c r="D193" s="66" t="s">
        <v>22</v>
      </c>
      <c r="E193" s="66" t="s">
        <v>21</v>
      </c>
      <c r="F193" s="66" t="s">
        <v>135</v>
      </c>
      <c r="G193" s="20" t="s">
        <v>136</v>
      </c>
    </row>
    <row r="194" spans="1:8" x14ac:dyDescent="0.25">
      <c r="B194" s="60" t="s">
        <v>137</v>
      </c>
      <c r="C194" s="20" t="s">
        <v>25</v>
      </c>
      <c r="D194" s="66" t="s">
        <v>18</v>
      </c>
      <c r="E194" s="66" t="s">
        <v>20</v>
      </c>
      <c r="F194" s="66" t="s">
        <v>138</v>
      </c>
      <c r="G194" s="20" t="s">
        <v>136</v>
      </c>
    </row>
    <row r="195" spans="1:8" x14ac:dyDescent="0.25">
      <c r="B195" s="60" t="s">
        <v>139</v>
      </c>
      <c r="C195" s="20" t="s">
        <v>25</v>
      </c>
      <c r="D195" s="66" t="s">
        <v>10</v>
      </c>
      <c r="E195" s="66" t="s">
        <v>15</v>
      </c>
      <c r="F195" s="66" t="s">
        <v>74</v>
      </c>
      <c r="G195" s="20" t="s">
        <v>136</v>
      </c>
    </row>
    <row r="196" spans="1:8" x14ac:dyDescent="0.25">
      <c r="B196" s="64" t="s">
        <v>223</v>
      </c>
      <c r="C196" s="65" t="s">
        <v>9</v>
      </c>
      <c r="D196" s="66" t="s">
        <v>61</v>
      </c>
      <c r="E196" s="66" t="s">
        <v>19</v>
      </c>
      <c r="F196" s="66" t="s">
        <v>138</v>
      </c>
      <c r="G196" s="20" t="s">
        <v>136</v>
      </c>
    </row>
    <row r="197" spans="1:8" x14ac:dyDescent="0.25">
      <c r="B197" s="64" t="s">
        <v>224</v>
      </c>
      <c r="C197" s="65" t="s">
        <v>9</v>
      </c>
      <c r="D197" s="66" t="s">
        <v>61</v>
      </c>
      <c r="E197" s="66" t="s">
        <v>30</v>
      </c>
      <c r="F197" s="66" t="s">
        <v>94</v>
      </c>
      <c r="G197" s="20" t="s">
        <v>136</v>
      </c>
    </row>
    <row r="201" spans="1:8" s="62" customFormat="1" ht="12.75" customHeight="1" x14ac:dyDescent="0.2">
      <c r="A201" s="59"/>
      <c r="B201" s="60" t="s">
        <v>59</v>
      </c>
      <c r="C201" s="20" t="s">
        <v>9</v>
      </c>
      <c r="D201" s="61" t="s">
        <v>19</v>
      </c>
      <c r="E201" s="61" t="s">
        <v>10</v>
      </c>
      <c r="F201" s="61" t="s">
        <v>22</v>
      </c>
      <c r="G201" s="20" t="s">
        <v>87</v>
      </c>
      <c r="H201" s="54"/>
    </row>
    <row r="202" spans="1:8" s="62" customFormat="1" ht="12.75" customHeight="1" x14ac:dyDescent="0.2">
      <c r="A202" s="59"/>
      <c r="B202" s="60" t="s">
        <v>163</v>
      </c>
      <c r="C202" s="20" t="s">
        <v>9</v>
      </c>
      <c r="D202" s="61" t="s">
        <v>156</v>
      </c>
      <c r="E202" s="61" t="s">
        <v>20</v>
      </c>
      <c r="F202" s="61" t="s">
        <v>11</v>
      </c>
      <c r="G202" s="20" t="s">
        <v>62</v>
      </c>
      <c r="H202" s="54"/>
    </row>
    <row r="203" spans="1:8" x14ac:dyDescent="0.25">
      <c r="B203" s="60" t="s">
        <v>140</v>
      </c>
      <c r="C203" s="20" t="s">
        <v>25</v>
      </c>
      <c r="D203" s="66" t="s">
        <v>16</v>
      </c>
      <c r="E203" s="66" t="s">
        <v>22</v>
      </c>
      <c r="F203" s="66" t="s">
        <v>141</v>
      </c>
      <c r="G203" s="20" t="s">
        <v>62</v>
      </c>
    </row>
    <row r="204" spans="1:8" x14ac:dyDescent="0.25">
      <c r="B204" s="60" t="s">
        <v>60</v>
      </c>
      <c r="C204" s="20" t="s">
        <v>25</v>
      </c>
      <c r="D204" s="61" t="s">
        <v>61</v>
      </c>
      <c r="E204" s="61" t="s">
        <v>18</v>
      </c>
      <c r="F204" s="61" t="s">
        <v>20</v>
      </c>
      <c r="G204" s="20" t="s">
        <v>62</v>
      </c>
    </row>
    <row r="205" spans="1:8" x14ac:dyDescent="0.25">
      <c r="B205" s="60" t="s">
        <v>188</v>
      </c>
      <c r="C205" s="20" t="s">
        <v>25</v>
      </c>
      <c r="D205" s="66" t="s">
        <v>34</v>
      </c>
      <c r="E205" s="66" t="s">
        <v>21</v>
      </c>
      <c r="F205" s="66" t="s">
        <v>15</v>
      </c>
      <c r="G205" s="20" t="s">
        <v>62</v>
      </c>
    </row>
    <row r="206" spans="1:8" x14ac:dyDescent="0.25">
      <c r="B206" s="60" t="s">
        <v>356</v>
      </c>
      <c r="C206" s="20" t="s">
        <v>25</v>
      </c>
      <c r="D206" s="66" t="s">
        <v>31</v>
      </c>
      <c r="E206" s="66" t="s">
        <v>18</v>
      </c>
      <c r="F206" s="66" t="s">
        <v>19</v>
      </c>
      <c r="G206" s="20" t="s">
        <v>62</v>
      </c>
    </row>
    <row r="208" spans="1:8" x14ac:dyDescent="0.25">
      <c r="B208" s="60" t="s">
        <v>142</v>
      </c>
      <c r="C208" s="20" t="s">
        <v>25</v>
      </c>
      <c r="G208" s="20" t="s">
        <v>143</v>
      </c>
    </row>
    <row r="209" spans="2:7" x14ac:dyDescent="0.25">
      <c r="B209" s="64" t="s">
        <v>144</v>
      </c>
      <c r="C209" s="65" t="s">
        <v>25</v>
      </c>
      <c r="D209" s="66" t="s">
        <v>16</v>
      </c>
      <c r="E209" s="66" t="s">
        <v>20</v>
      </c>
      <c r="F209" s="66" t="s">
        <v>16</v>
      </c>
      <c r="G209" s="20" t="s">
        <v>143</v>
      </c>
    </row>
    <row r="210" spans="2:7" x14ac:dyDescent="0.25">
      <c r="B210" s="60" t="s">
        <v>146</v>
      </c>
      <c r="C210" s="20" t="s">
        <v>25</v>
      </c>
      <c r="G210" s="20" t="s">
        <v>143</v>
      </c>
    </row>
    <row r="211" spans="2:7" x14ac:dyDescent="0.25">
      <c r="B211" s="64" t="s">
        <v>145</v>
      </c>
      <c r="C211" s="65" t="s">
        <v>25</v>
      </c>
      <c r="D211" s="66" t="s">
        <v>66</v>
      </c>
      <c r="E211" s="66" t="s">
        <v>18</v>
      </c>
      <c r="F211" s="66" t="s">
        <v>213</v>
      </c>
      <c r="G211" s="20" t="s">
        <v>143</v>
      </c>
    </row>
    <row r="212" spans="2:7" x14ac:dyDescent="0.25">
      <c r="B212" s="60" t="s">
        <v>147</v>
      </c>
      <c r="C212" s="20" t="s">
        <v>25</v>
      </c>
      <c r="D212" s="66" t="s">
        <v>93</v>
      </c>
      <c r="E212" s="66" t="s">
        <v>28</v>
      </c>
      <c r="F212" s="66" t="s">
        <v>279</v>
      </c>
      <c r="G212" s="20" t="s">
        <v>143</v>
      </c>
    </row>
    <row r="213" spans="2:7" x14ac:dyDescent="0.25">
      <c r="B213" s="64" t="s">
        <v>148</v>
      </c>
      <c r="C213" s="65" t="s">
        <v>25</v>
      </c>
      <c r="G213" s="20" t="s">
        <v>143</v>
      </c>
    </row>
    <row r="215" spans="2:7" x14ac:dyDescent="0.25">
      <c r="B215" s="64" t="s">
        <v>149</v>
      </c>
      <c r="C215" s="65" t="s">
        <v>25</v>
      </c>
      <c r="D215" s="66" t="s">
        <v>20</v>
      </c>
      <c r="E215" s="66" t="s">
        <v>16</v>
      </c>
      <c r="F215" s="66" t="s">
        <v>74</v>
      </c>
      <c r="G215" s="20" t="s">
        <v>150</v>
      </c>
    </row>
    <row r="216" spans="2:7" x14ac:dyDescent="0.25">
      <c r="B216" s="64" t="s">
        <v>151</v>
      </c>
      <c r="C216" s="65" t="s">
        <v>25</v>
      </c>
      <c r="D216" s="66" t="s">
        <v>17</v>
      </c>
      <c r="E216" s="66" t="s">
        <v>15</v>
      </c>
      <c r="F216" s="66" t="s">
        <v>24</v>
      </c>
      <c r="G216" s="20" t="s">
        <v>150</v>
      </c>
    </row>
    <row r="218" spans="2:7" x14ac:dyDescent="0.25">
      <c r="B218" s="64" t="s">
        <v>178</v>
      </c>
      <c r="C218" s="65" t="s">
        <v>25</v>
      </c>
      <c r="G218" s="20" t="s">
        <v>179</v>
      </c>
    </row>
    <row r="219" spans="2:7" x14ac:dyDescent="0.25">
      <c r="B219" s="64" t="s">
        <v>180</v>
      </c>
      <c r="C219" s="65" t="s">
        <v>25</v>
      </c>
      <c r="D219" s="66" t="s">
        <v>16</v>
      </c>
      <c r="E219" s="66" t="s">
        <v>28</v>
      </c>
      <c r="F219" s="66" t="s">
        <v>20</v>
      </c>
      <c r="G219" s="20" t="s">
        <v>179</v>
      </c>
    </row>
    <row r="223" spans="2:7" x14ac:dyDescent="0.25">
      <c r="B223" s="64" t="s">
        <v>236</v>
      </c>
      <c r="C223" s="65" t="s">
        <v>25</v>
      </c>
      <c r="D223" s="66" t="s">
        <v>129</v>
      </c>
      <c r="E223" s="66" t="s">
        <v>231</v>
      </c>
      <c r="F223" s="66" t="s">
        <v>22</v>
      </c>
      <c r="G223" s="20" t="s">
        <v>235</v>
      </c>
    </row>
    <row r="224" spans="2:7" x14ac:dyDescent="0.25">
      <c r="B224" s="64" t="s">
        <v>237</v>
      </c>
      <c r="C224" s="65" t="s">
        <v>25</v>
      </c>
      <c r="D224" s="66" t="s">
        <v>93</v>
      </c>
      <c r="E224" s="66" t="s">
        <v>232</v>
      </c>
      <c r="F224" s="66" t="s">
        <v>19</v>
      </c>
      <c r="G224" s="20" t="s">
        <v>235</v>
      </c>
    </row>
    <row r="225" spans="2:7" x14ac:dyDescent="0.25">
      <c r="B225" s="64" t="s">
        <v>238</v>
      </c>
      <c r="C225" s="65" t="s">
        <v>25</v>
      </c>
      <c r="D225" s="66" t="s">
        <v>23</v>
      </c>
      <c r="E225" s="66" t="s">
        <v>233</v>
      </c>
      <c r="F225" s="66" t="s">
        <v>15</v>
      </c>
      <c r="G225" s="20" t="s">
        <v>235</v>
      </c>
    </row>
    <row r="226" spans="2:7" x14ac:dyDescent="0.25">
      <c r="B226" s="64" t="s">
        <v>239</v>
      </c>
      <c r="C226" s="65" t="s">
        <v>25</v>
      </c>
      <c r="D226" s="66" t="s">
        <v>19</v>
      </c>
      <c r="E226" s="66" t="s">
        <v>233</v>
      </c>
      <c r="F226" s="66" t="s">
        <v>11</v>
      </c>
      <c r="G226" s="20" t="s">
        <v>235</v>
      </c>
    </row>
    <row r="227" spans="2:7" x14ac:dyDescent="0.25">
      <c r="B227" s="64" t="s">
        <v>240</v>
      </c>
      <c r="C227" s="65" t="s">
        <v>25</v>
      </c>
      <c r="D227" s="66" t="s">
        <v>232</v>
      </c>
      <c r="E227" s="66" t="s">
        <v>234</v>
      </c>
      <c r="F227" s="66" t="s">
        <v>15</v>
      </c>
      <c r="G227" s="20" t="s">
        <v>235</v>
      </c>
    </row>
    <row r="228" spans="2:7" x14ac:dyDescent="0.25">
      <c r="B228" s="64" t="s">
        <v>241</v>
      </c>
      <c r="C228" s="65" t="s">
        <v>25</v>
      </c>
      <c r="G228" s="20" t="s">
        <v>235</v>
      </c>
    </row>
    <row r="230" spans="2:7" x14ac:dyDescent="0.25">
      <c r="B230" s="64" t="s">
        <v>242</v>
      </c>
      <c r="C230" s="65" t="s">
        <v>25</v>
      </c>
      <c r="G230" s="20" t="s">
        <v>245</v>
      </c>
    </row>
    <row r="231" spans="2:7" x14ac:dyDescent="0.25">
      <c r="B231" s="64" t="s">
        <v>243</v>
      </c>
      <c r="C231" s="65" t="s">
        <v>25</v>
      </c>
      <c r="G231" s="20" t="s">
        <v>245</v>
      </c>
    </row>
    <row r="232" spans="2:7" x14ac:dyDescent="0.25">
      <c r="B232" s="64" t="s">
        <v>244</v>
      </c>
      <c r="C232" s="65" t="s">
        <v>25</v>
      </c>
      <c r="G232" s="20" t="s">
        <v>245</v>
      </c>
    </row>
    <row r="234" spans="2:7" x14ac:dyDescent="0.25">
      <c r="B234" s="64" t="s">
        <v>246</v>
      </c>
      <c r="C234" s="65" t="s">
        <v>25</v>
      </c>
      <c r="D234" s="66" t="s">
        <v>14</v>
      </c>
      <c r="E234" s="66" t="s">
        <v>232</v>
      </c>
      <c r="F234" s="66" t="s">
        <v>74</v>
      </c>
      <c r="G234" s="20" t="s">
        <v>251</v>
      </c>
    </row>
    <row r="235" spans="2:7" x14ac:dyDescent="0.25">
      <c r="B235" s="64" t="s">
        <v>247</v>
      </c>
      <c r="C235" s="65" t="s">
        <v>25</v>
      </c>
      <c r="D235" s="66" t="s">
        <v>29</v>
      </c>
      <c r="E235" s="66" t="s">
        <v>10</v>
      </c>
      <c r="F235" s="66" t="s">
        <v>16</v>
      </c>
      <c r="G235" s="20" t="s">
        <v>251</v>
      </c>
    </row>
    <row r="236" spans="2:7" x14ac:dyDescent="0.25">
      <c r="B236" s="64" t="s">
        <v>248</v>
      </c>
      <c r="C236" s="65" t="s">
        <v>25</v>
      </c>
      <c r="D236" s="66" t="s">
        <v>21</v>
      </c>
      <c r="E236" s="66" t="s">
        <v>15</v>
      </c>
      <c r="F236" s="66" t="s">
        <v>250</v>
      </c>
      <c r="G236" s="20" t="s">
        <v>251</v>
      </c>
    </row>
    <row r="237" spans="2:7" x14ac:dyDescent="0.25">
      <c r="B237" s="64" t="s">
        <v>249</v>
      </c>
      <c r="C237" s="65" t="s">
        <v>9</v>
      </c>
      <c r="D237" s="66" t="s">
        <v>22</v>
      </c>
      <c r="E237" s="66" t="s">
        <v>31</v>
      </c>
      <c r="F237" s="66" t="s">
        <v>20</v>
      </c>
      <c r="G237" s="20" t="s">
        <v>251</v>
      </c>
    </row>
    <row r="238" spans="2:7" x14ac:dyDescent="0.25">
      <c r="B238" s="64" t="s">
        <v>259</v>
      </c>
      <c r="C238" s="65" t="s">
        <v>25</v>
      </c>
      <c r="G238" s="20" t="s">
        <v>251</v>
      </c>
    </row>
    <row r="239" spans="2:7" x14ac:dyDescent="0.25">
      <c r="B239" s="64" t="s">
        <v>252</v>
      </c>
      <c r="C239" s="65" t="s">
        <v>25</v>
      </c>
      <c r="D239" s="66" t="s">
        <v>22</v>
      </c>
      <c r="E239" s="66" t="s">
        <v>30</v>
      </c>
      <c r="G239" s="20" t="s">
        <v>253</v>
      </c>
    </row>
    <row r="240" spans="2:7" x14ac:dyDescent="0.25">
      <c r="B240" s="64" t="s">
        <v>254</v>
      </c>
      <c r="C240" s="65" t="s">
        <v>25</v>
      </c>
      <c r="D240" s="66" t="s">
        <v>129</v>
      </c>
      <c r="E240" s="66" t="s">
        <v>11</v>
      </c>
      <c r="F240" s="66" t="s">
        <v>30</v>
      </c>
      <c r="G240" s="20" t="s">
        <v>253</v>
      </c>
    </row>
    <row r="241" spans="2:7" x14ac:dyDescent="0.25">
      <c r="B241" s="64" t="s">
        <v>255</v>
      </c>
      <c r="C241" s="65" t="s">
        <v>25</v>
      </c>
      <c r="D241" s="66" t="s">
        <v>33</v>
      </c>
      <c r="E241" s="66" t="s">
        <v>10</v>
      </c>
      <c r="F241" s="66" t="s">
        <v>20</v>
      </c>
      <c r="G241" s="20" t="s">
        <v>253</v>
      </c>
    </row>
    <row r="242" spans="2:7" x14ac:dyDescent="0.25">
      <c r="B242" s="64" t="s">
        <v>265</v>
      </c>
      <c r="C242" s="65" t="s">
        <v>25</v>
      </c>
      <c r="D242" s="66" t="s">
        <v>66</v>
      </c>
      <c r="E242" s="66" t="s">
        <v>22</v>
      </c>
      <c r="F242" s="66" t="s">
        <v>22</v>
      </c>
      <c r="G242" s="20" t="s">
        <v>253</v>
      </c>
    </row>
    <row r="243" spans="2:7" x14ac:dyDescent="0.25">
      <c r="B243" s="64" t="s">
        <v>256</v>
      </c>
      <c r="C243" s="65" t="s">
        <v>25</v>
      </c>
      <c r="D243" s="66" t="s">
        <v>15</v>
      </c>
      <c r="E243" s="66" t="s">
        <v>16</v>
      </c>
      <c r="F243" s="66" t="s">
        <v>22</v>
      </c>
      <c r="G243" s="20" t="s">
        <v>253</v>
      </c>
    </row>
    <row r="244" spans="2:7" x14ac:dyDescent="0.25">
      <c r="B244" s="64" t="s">
        <v>257</v>
      </c>
      <c r="C244" s="65" t="s">
        <v>9</v>
      </c>
      <c r="D244" s="66" t="s">
        <v>220</v>
      </c>
      <c r="E244" s="66" t="s">
        <v>19</v>
      </c>
      <c r="F244" s="66" t="s">
        <v>15</v>
      </c>
      <c r="G244" s="20" t="s">
        <v>253</v>
      </c>
    </row>
    <row r="245" spans="2:7" x14ac:dyDescent="0.25">
      <c r="B245" s="64" t="s">
        <v>258</v>
      </c>
      <c r="C245" s="65" t="s">
        <v>9</v>
      </c>
      <c r="D245" s="66" t="s">
        <v>35</v>
      </c>
      <c r="E245" s="66" t="s">
        <v>28</v>
      </c>
      <c r="F245" s="66" t="s">
        <v>10</v>
      </c>
      <c r="G245" s="20" t="s">
        <v>253</v>
      </c>
    </row>
    <row r="247" spans="2:7" x14ac:dyDescent="0.25">
      <c r="B247" s="64" t="s">
        <v>260</v>
      </c>
      <c r="C247" s="65" t="s">
        <v>25</v>
      </c>
      <c r="D247" s="66" t="s">
        <v>31</v>
      </c>
      <c r="E247" s="66" t="s">
        <v>30</v>
      </c>
      <c r="F247" s="66" t="s">
        <v>28</v>
      </c>
      <c r="G247" s="20" t="s">
        <v>261</v>
      </c>
    </row>
    <row r="249" spans="2:7" x14ac:dyDescent="0.25">
      <c r="B249" s="64" t="s">
        <v>285</v>
      </c>
      <c r="C249" s="65" t="s">
        <v>9</v>
      </c>
      <c r="D249" s="66" t="s">
        <v>17</v>
      </c>
      <c r="E249" s="66" t="s">
        <v>30</v>
      </c>
      <c r="F249" s="66" t="s">
        <v>118</v>
      </c>
      <c r="G249" s="20" t="s">
        <v>143</v>
      </c>
    </row>
    <row r="250" spans="2:7" x14ac:dyDescent="0.25">
      <c r="B250" s="64" t="s">
        <v>263</v>
      </c>
      <c r="C250" s="65" t="s">
        <v>9</v>
      </c>
      <c r="D250" s="66" t="s">
        <v>26</v>
      </c>
      <c r="E250" s="66" t="s">
        <v>19</v>
      </c>
      <c r="F250" s="66" t="s">
        <v>250</v>
      </c>
      <c r="G250" s="20" t="s">
        <v>143</v>
      </c>
    </row>
    <row r="251" spans="2:7" x14ac:dyDescent="0.25">
      <c r="B251" s="64" t="s">
        <v>264</v>
      </c>
      <c r="C251" s="65" t="s">
        <v>9</v>
      </c>
      <c r="D251" s="66" t="s">
        <v>14</v>
      </c>
      <c r="E251" s="66" t="s">
        <v>31</v>
      </c>
      <c r="F251" s="66" t="s">
        <v>74</v>
      </c>
      <c r="G251" s="20" t="s">
        <v>143</v>
      </c>
    </row>
    <row r="252" spans="2:7" x14ac:dyDescent="0.25">
      <c r="B252" s="64" t="s">
        <v>266</v>
      </c>
      <c r="C252" s="65" t="s">
        <v>25</v>
      </c>
      <c r="G252" s="20" t="s">
        <v>143</v>
      </c>
    </row>
    <row r="253" spans="2:7" x14ac:dyDescent="0.25">
      <c r="B253" s="64" t="s">
        <v>262</v>
      </c>
      <c r="C253" s="65" t="s">
        <v>25</v>
      </c>
      <c r="G253" s="20" t="s">
        <v>108</v>
      </c>
    </row>
    <row r="255" spans="2:7" x14ac:dyDescent="0.25">
      <c r="B255" s="64" t="s">
        <v>280</v>
      </c>
      <c r="C255" s="70" t="s">
        <v>25</v>
      </c>
      <c r="D255" s="66" t="s">
        <v>42</v>
      </c>
      <c r="E255" s="66" t="s">
        <v>21</v>
      </c>
      <c r="F255" s="66" t="s">
        <v>28</v>
      </c>
      <c r="G255" s="65" t="s">
        <v>276</v>
      </c>
    </row>
    <row r="256" spans="2:7" x14ac:dyDescent="0.25">
      <c r="B256" s="64" t="s">
        <v>277</v>
      </c>
      <c r="C256" s="65" t="s">
        <v>25</v>
      </c>
      <c r="D256" s="66" t="s">
        <v>129</v>
      </c>
      <c r="E256" s="66" t="s">
        <v>30</v>
      </c>
      <c r="F256" s="66" t="s">
        <v>133</v>
      </c>
      <c r="G256" s="65" t="s">
        <v>108</v>
      </c>
    </row>
    <row r="257" spans="2:7" x14ac:dyDescent="0.25">
      <c r="B257" s="64" t="s">
        <v>278</v>
      </c>
      <c r="C257" s="65" t="s">
        <v>25</v>
      </c>
      <c r="D257" s="66" t="s">
        <v>28</v>
      </c>
      <c r="E257" s="66" t="s">
        <v>22</v>
      </c>
      <c r="F257" s="66" t="s">
        <v>130</v>
      </c>
      <c r="G257" s="65" t="s">
        <v>143</v>
      </c>
    </row>
    <row r="258" spans="2:7" x14ac:dyDescent="0.25">
      <c r="B258" s="64" t="s">
        <v>281</v>
      </c>
      <c r="C258" s="65" t="s">
        <v>25</v>
      </c>
      <c r="D258" s="66" t="s">
        <v>34</v>
      </c>
      <c r="E258" s="66" t="s">
        <v>28</v>
      </c>
      <c r="F258" s="66" t="s">
        <v>28</v>
      </c>
      <c r="G258" s="65" t="s">
        <v>282</v>
      </c>
    </row>
    <row r="260" spans="2:7" x14ac:dyDescent="0.25">
      <c r="B260" s="64" t="s">
        <v>284</v>
      </c>
      <c r="C260" s="65" t="s">
        <v>9</v>
      </c>
      <c r="D260" s="66" t="s">
        <v>61</v>
      </c>
      <c r="E260" s="66" t="s">
        <v>28</v>
      </c>
      <c r="F260" s="66" t="s">
        <v>135</v>
      </c>
      <c r="G260" s="65" t="s">
        <v>276</v>
      </c>
    </row>
    <row r="261" spans="2:7" x14ac:dyDescent="0.25">
      <c r="B261" s="64" t="s">
        <v>286</v>
      </c>
      <c r="C261" s="65" t="s">
        <v>9</v>
      </c>
      <c r="D261" s="66" t="s">
        <v>220</v>
      </c>
      <c r="E261" s="66" t="s">
        <v>15</v>
      </c>
      <c r="F261" s="66" t="s">
        <v>250</v>
      </c>
      <c r="G261" s="65" t="s">
        <v>282</v>
      </c>
    </row>
    <row r="262" spans="2:7" x14ac:dyDescent="0.25">
      <c r="B262" s="64" t="s">
        <v>293</v>
      </c>
      <c r="C262" s="70" t="s">
        <v>25</v>
      </c>
      <c r="D262" s="66" t="s">
        <v>15</v>
      </c>
      <c r="E262" s="66" t="s">
        <v>19</v>
      </c>
      <c r="F262" s="66" t="s">
        <v>18</v>
      </c>
      <c r="G262" s="65" t="s">
        <v>282</v>
      </c>
    </row>
    <row r="263" spans="2:7" x14ac:dyDescent="0.25">
      <c r="B263" s="64" t="s">
        <v>295</v>
      </c>
      <c r="C263" s="65" t="s">
        <v>25</v>
      </c>
      <c r="D263" s="66" t="s">
        <v>29</v>
      </c>
      <c r="E263" s="66" t="s">
        <v>11</v>
      </c>
      <c r="F263" s="66" t="s">
        <v>31</v>
      </c>
      <c r="G263" s="65" t="s">
        <v>282</v>
      </c>
    </row>
    <row r="264" spans="2:7" x14ac:dyDescent="0.25">
      <c r="B264" s="64" t="s">
        <v>348</v>
      </c>
      <c r="C264" s="65" t="s">
        <v>9</v>
      </c>
      <c r="D264" s="66" t="s">
        <v>26</v>
      </c>
      <c r="E264" s="66" t="s">
        <v>11</v>
      </c>
      <c r="F264" s="66" t="s">
        <v>15</v>
      </c>
      <c r="G264" s="65" t="s">
        <v>282</v>
      </c>
    </row>
    <row r="265" spans="2:7" x14ac:dyDescent="0.25">
      <c r="B265" s="64" t="s">
        <v>349</v>
      </c>
      <c r="C265" s="65" t="s">
        <v>9</v>
      </c>
      <c r="D265" s="66" t="s">
        <v>61</v>
      </c>
      <c r="E265" s="66" t="s">
        <v>15</v>
      </c>
      <c r="F265" s="66" t="s">
        <v>15</v>
      </c>
      <c r="G265" s="65" t="s">
        <v>282</v>
      </c>
    </row>
    <row r="266" spans="2:7" x14ac:dyDescent="0.25">
      <c r="B266" s="64" t="s">
        <v>323</v>
      </c>
      <c r="C266" s="65" t="s">
        <v>25</v>
      </c>
      <c r="D266" s="66" t="s">
        <v>93</v>
      </c>
      <c r="E266" s="66" t="s">
        <v>31</v>
      </c>
      <c r="F266" s="66" t="s">
        <v>31</v>
      </c>
      <c r="G266" s="20" t="s">
        <v>64</v>
      </c>
    </row>
    <row r="267" spans="2:7" x14ac:dyDescent="0.25">
      <c r="B267" s="64" t="s">
        <v>325</v>
      </c>
      <c r="C267" s="65" t="s">
        <v>25</v>
      </c>
      <c r="D267" s="66" t="s">
        <v>35</v>
      </c>
      <c r="E267" s="66" t="s">
        <v>15</v>
      </c>
      <c r="F267" s="66" t="s">
        <v>91</v>
      </c>
      <c r="G267" s="20" t="s">
        <v>64</v>
      </c>
    </row>
    <row r="268" spans="2:7" x14ac:dyDescent="0.25">
      <c r="B268" s="64" t="s">
        <v>326</v>
      </c>
      <c r="C268" s="65" t="s">
        <v>25</v>
      </c>
      <c r="D268" s="66" t="s">
        <v>21</v>
      </c>
      <c r="E268" s="66" t="s">
        <v>31</v>
      </c>
      <c r="F268" s="66" t="s">
        <v>23</v>
      </c>
      <c r="G268" s="20" t="s">
        <v>64</v>
      </c>
    </row>
    <row r="269" spans="2:7" x14ac:dyDescent="0.25">
      <c r="B269" s="64" t="s">
        <v>332</v>
      </c>
      <c r="C269" s="65" t="s">
        <v>9</v>
      </c>
      <c r="G269" s="20" t="s">
        <v>171</v>
      </c>
    </row>
    <row r="270" spans="2:7" x14ac:dyDescent="0.25">
      <c r="B270" s="64" t="s">
        <v>329</v>
      </c>
      <c r="C270" s="65" t="s">
        <v>9</v>
      </c>
      <c r="G270" s="20" t="s">
        <v>171</v>
      </c>
    </row>
    <row r="271" spans="2:7" x14ac:dyDescent="0.25">
      <c r="B271" s="64" t="s">
        <v>330</v>
      </c>
      <c r="C271" s="65" t="s">
        <v>9</v>
      </c>
      <c r="G271" s="20" t="s">
        <v>171</v>
      </c>
    </row>
    <row r="272" spans="2:7" x14ac:dyDescent="0.25">
      <c r="B272" s="64" t="s">
        <v>331</v>
      </c>
      <c r="C272" s="65" t="s">
        <v>9</v>
      </c>
      <c r="G272" s="20" t="s">
        <v>171</v>
      </c>
    </row>
    <row r="273" spans="2:11" x14ac:dyDescent="0.25">
      <c r="B273" s="71" t="s">
        <v>333</v>
      </c>
      <c r="C273" s="65" t="s">
        <v>9</v>
      </c>
      <c r="D273" s="66" t="s">
        <v>34</v>
      </c>
      <c r="E273" s="66" t="s">
        <v>30</v>
      </c>
      <c r="F273" s="66" t="s">
        <v>133</v>
      </c>
      <c r="G273" s="20" t="s">
        <v>12</v>
      </c>
    </row>
    <row r="274" spans="2:11" x14ac:dyDescent="0.25">
      <c r="B274" s="64" t="s">
        <v>334</v>
      </c>
      <c r="C274" s="65" t="s">
        <v>25</v>
      </c>
      <c r="D274" s="66" t="s">
        <v>66</v>
      </c>
      <c r="E274" s="66" t="s">
        <v>11</v>
      </c>
      <c r="F274" s="66" t="s">
        <v>67</v>
      </c>
      <c r="G274" s="20" t="s">
        <v>64</v>
      </c>
    </row>
    <row r="276" spans="2:11" x14ac:dyDescent="0.25">
      <c r="B276" s="64" t="s">
        <v>335</v>
      </c>
      <c r="C276" s="65" t="s">
        <v>25</v>
      </c>
      <c r="D276" s="66" t="s">
        <v>21</v>
      </c>
      <c r="E276" s="66" t="s">
        <v>20</v>
      </c>
      <c r="F276" s="66" t="s">
        <v>15</v>
      </c>
      <c r="G276" s="65" t="s">
        <v>336</v>
      </c>
    </row>
    <row r="286" spans="2:11" ht="90.75" customHeight="1" x14ac:dyDescent="0.25">
      <c r="K286" t="e" vm="1">
        <v>#VALUE!</v>
      </c>
    </row>
  </sheetData>
  <autoFilter ref="A1:G276" xr:uid="{3ACBB5CA-B9B5-485D-B1C4-026462C87C9A}"/>
  <dataValidations disablePrompts="1" count="1">
    <dataValidation type="list" allowBlank="1" showInputMessage="1" showErrorMessage="1" sqref="L35" xr:uid="{821BFB63-8C0D-4FAE-89FF-27D50D455635}">
      <formula1>$B$35:$B$57</formula1>
    </dataValidation>
  </dataValidations>
  <pageMargins left="0.7" right="0.7" top="0.75" bottom="0.75" header="0.3" footer="0.3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354B4-4CEA-41E6-ACB6-E584E76CED94}">
  <sheetPr codeName="Sheet2">
    <pageSetUpPr fitToPage="1"/>
  </sheetPr>
  <dimension ref="A1:T79"/>
  <sheetViews>
    <sheetView zoomScale="115" zoomScaleNormal="115" zoomScaleSheetLayoutView="100" workbookViewId="0">
      <selection activeCell="S64" sqref="S64"/>
    </sheetView>
  </sheetViews>
  <sheetFormatPr defaultRowHeight="15" x14ac:dyDescent="0.25"/>
  <cols>
    <col min="1" max="1" width="3.7109375" customWidth="1"/>
    <col min="2" max="2" width="25.7109375" customWidth="1"/>
    <col min="3" max="6" width="5.85546875" bestFit="1" customWidth="1"/>
    <col min="7" max="7" width="21.7109375" customWidth="1"/>
    <col min="8" max="8" width="9.7109375" customWidth="1"/>
    <col min="9" max="11" width="4.7109375" customWidth="1"/>
    <col min="12" max="12" width="6.7109375" customWidth="1"/>
    <col min="13" max="15" width="4.7109375" customWidth="1"/>
    <col min="16" max="16" width="6.7109375" customWidth="1"/>
    <col min="17" max="17" width="8.7109375" customWidth="1"/>
    <col min="18" max="18" width="9.7109375" customWidth="1"/>
    <col min="19" max="19" width="5.5703125" bestFit="1" customWidth="1"/>
  </cols>
  <sheetData>
    <row r="1" spans="1:20" s="1" customFormat="1" ht="19.149999999999999" customHeight="1" x14ac:dyDescent="0.25">
      <c r="A1" s="30"/>
      <c r="B1" s="31"/>
      <c r="C1" s="93" t="s">
        <v>0</v>
      </c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5"/>
      <c r="R1" s="95"/>
      <c r="S1" s="96"/>
    </row>
    <row r="2" spans="1:20" s="1" customFormat="1" ht="19.149999999999999" customHeight="1" x14ac:dyDescent="0.25">
      <c r="A2" s="32"/>
      <c r="B2" s="7"/>
      <c r="C2" s="97" t="s">
        <v>368</v>
      </c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9"/>
      <c r="R2" s="99"/>
      <c r="S2" s="100"/>
    </row>
    <row r="3" spans="1:20" s="1" customFormat="1" ht="19.149999999999999" customHeight="1" thickBot="1" x14ac:dyDescent="0.3">
      <c r="A3" s="34"/>
      <c r="B3" s="35"/>
      <c r="C3" s="101" t="s">
        <v>342</v>
      </c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3" t="s">
        <v>365</v>
      </c>
      <c r="R3" s="103"/>
      <c r="S3" s="104"/>
    </row>
    <row r="4" spans="1:20" s="3" customFormat="1" ht="21" customHeight="1" thickBot="1" x14ac:dyDescent="0.3">
      <c r="A4" s="89"/>
      <c r="B4" s="88" t="s">
        <v>2</v>
      </c>
      <c r="C4" s="89" t="s">
        <v>3</v>
      </c>
      <c r="D4" s="88" t="s">
        <v>97</v>
      </c>
      <c r="E4" s="88" t="s">
        <v>103</v>
      </c>
      <c r="F4" s="88" t="s">
        <v>99</v>
      </c>
      <c r="G4" s="88" t="s">
        <v>100</v>
      </c>
      <c r="H4" s="88" t="s">
        <v>101</v>
      </c>
      <c r="I4" s="88" t="s">
        <v>4</v>
      </c>
      <c r="J4" s="88"/>
      <c r="K4" s="88"/>
      <c r="L4" s="87" t="s">
        <v>5</v>
      </c>
      <c r="M4" s="88" t="s">
        <v>6</v>
      </c>
      <c r="N4" s="88"/>
      <c r="O4" s="88"/>
      <c r="P4" s="87" t="s">
        <v>5</v>
      </c>
      <c r="Q4" s="87" t="s">
        <v>7</v>
      </c>
      <c r="R4" s="88" t="s">
        <v>8</v>
      </c>
      <c r="S4" s="89" t="s">
        <v>102</v>
      </c>
      <c r="T4" s="2"/>
    </row>
    <row r="5" spans="1:20" s="3" customFormat="1" ht="21" customHeight="1" thickBot="1" x14ac:dyDescent="0.3">
      <c r="A5" s="89"/>
      <c r="B5" s="88"/>
      <c r="C5" s="89"/>
      <c r="D5" s="88"/>
      <c r="E5" s="88"/>
      <c r="F5" s="88"/>
      <c r="G5" s="88"/>
      <c r="H5" s="88"/>
      <c r="I5" s="33">
        <v>1</v>
      </c>
      <c r="J5" s="33">
        <v>2</v>
      </c>
      <c r="K5" s="33">
        <v>3</v>
      </c>
      <c r="L5" s="87"/>
      <c r="M5" s="33">
        <v>1</v>
      </c>
      <c r="N5" s="33">
        <v>2</v>
      </c>
      <c r="O5" s="33">
        <v>3</v>
      </c>
      <c r="P5" s="87"/>
      <c r="Q5" s="87"/>
      <c r="R5" s="88"/>
      <c r="S5" s="89"/>
    </row>
    <row r="6" spans="1:20" ht="15.75" thickBot="1" x14ac:dyDescent="0.3">
      <c r="A6" s="112">
        <v>40</v>
      </c>
      <c r="B6" s="113"/>
    </row>
    <row r="7" spans="1:20" ht="15.75" thickBot="1" x14ac:dyDescent="0.3">
      <c r="A7" s="112">
        <v>44</v>
      </c>
      <c r="B7" s="113"/>
    </row>
    <row r="8" spans="1:20" s="4" customFormat="1" ht="12.75" customHeight="1" thickBot="1" x14ac:dyDescent="0.25">
      <c r="A8" s="28">
        <v>1</v>
      </c>
      <c r="B8" s="22" t="s">
        <v>362</v>
      </c>
      <c r="C8" s="20" t="str">
        <f>INDEX(Database!$B:$G,MATCH($B8,Database!B:B,0),MATCH(C4,Database!$B$1:$G$1,0))</f>
        <v>Ž</v>
      </c>
      <c r="D8" s="20" t="str">
        <f>INDEX(Database!$B:$G,MATCH($B8,Database!B:B,0),MATCH(D4,Database!$B$1:$G$1,0))</f>
        <v>16</v>
      </c>
      <c r="E8" s="20" t="str">
        <f>INDEX(Database!$B:$G,MATCH($B8,Database!B:B,0),MATCH(E4,Database!$B$1:$G$1,0))</f>
        <v>01</v>
      </c>
      <c r="F8" s="20" t="str">
        <f>INDEX(Database!$B:$G,MATCH($B8,Database!B:B,0),MATCH(F4,Database!$B$1:$G$1,0))</f>
        <v>12</v>
      </c>
      <c r="G8" s="20" t="str">
        <f>INDEX(Database!$B:$G,MATCH($B8,Database!$B:$B,0),MATCH(G4,Database!$B$1:$G$1,0))</f>
        <v>Spartak - Subotica</v>
      </c>
      <c r="H8" s="21">
        <v>40.9</v>
      </c>
      <c r="I8" s="194">
        <v>12</v>
      </c>
      <c r="J8" s="192">
        <v>14</v>
      </c>
      <c r="K8" s="192">
        <v>16</v>
      </c>
      <c r="L8" s="26">
        <v>16</v>
      </c>
      <c r="M8" s="195">
        <v>17</v>
      </c>
      <c r="N8" s="192">
        <v>17</v>
      </c>
      <c r="O8" s="192">
        <v>19</v>
      </c>
      <c r="P8" s="23">
        <v>19</v>
      </c>
      <c r="Q8" s="24">
        <f>L8+P8</f>
        <v>35</v>
      </c>
      <c r="R8" s="25">
        <f t="shared" ref="R8" si="0">IF(H8="","",Q8*10^((0.787004341)*LOG10(H8/153.757)^2))</f>
        <v>63.734173509151503</v>
      </c>
      <c r="S8" s="29">
        <v>1</v>
      </c>
      <c r="T8" s="27"/>
    </row>
    <row r="9" spans="1:20" x14ac:dyDescent="0.25">
      <c r="A9" s="116">
        <v>48</v>
      </c>
      <c r="B9" s="117"/>
    </row>
    <row r="10" spans="1:20" s="4" customFormat="1" ht="13.15" customHeight="1" x14ac:dyDescent="0.2">
      <c r="A10" s="59">
        <v>1</v>
      </c>
      <c r="B10" s="22" t="s">
        <v>345</v>
      </c>
      <c r="C10" s="20" t="str">
        <f>INDEX(Database!$B:$G,MATCH($B10,Database!B:B,0),MATCH($C$4,Database!$B$1:$G$1,0))</f>
        <v>Ž</v>
      </c>
      <c r="D10" s="20" t="str">
        <f>INDEX(Database!$B:$G,MATCH($B10,Database!B:B,0),MATCH($D$4,Database!$B$1:$G$1,0))</f>
        <v>01</v>
      </c>
      <c r="E10" s="20" t="str">
        <f>INDEX(Database!$B:$G,MATCH($B10,Database!B:B,0),MATCH($E$4,Database!$B$1:$G$1,0))</f>
        <v>08</v>
      </c>
      <c r="F10" s="20" t="str">
        <f>INDEX(Database!$B:$G,MATCH($B10,Database!B:B,0),MATCH($F$4,Database!$B$1:$G$1,0))</f>
        <v>11</v>
      </c>
      <c r="G10" s="20" t="str">
        <f>INDEX(Database!$B:$G,MATCH($B10,Database!B:B,0),MATCH($G$4,Database!$B$1:$G$1,0))</f>
        <v>Spartak - Subotica</v>
      </c>
      <c r="H10" s="21">
        <v>49.8</v>
      </c>
      <c r="I10" s="192">
        <v>17</v>
      </c>
      <c r="J10" s="192">
        <v>20</v>
      </c>
      <c r="K10" s="195">
        <v>22</v>
      </c>
      <c r="L10" s="26">
        <v>20</v>
      </c>
      <c r="M10" s="192">
        <v>20</v>
      </c>
      <c r="N10" s="192">
        <v>23</v>
      </c>
      <c r="O10" s="192">
        <v>25</v>
      </c>
      <c r="P10" s="23">
        <v>25</v>
      </c>
      <c r="Q10" s="24">
        <f t="shared" ref="Q10" si="1">L10+P10</f>
        <v>45</v>
      </c>
      <c r="R10" s="25">
        <f t="shared" ref="R10" si="2">IF(H10="","",Q10*10^((0.787004341)*LOG10(H10/153.757)^2))</f>
        <v>69.481335334981225</v>
      </c>
      <c r="S10" s="72">
        <v>2</v>
      </c>
      <c r="T10" s="27"/>
    </row>
    <row r="11" spans="1:20" s="4" customFormat="1" ht="13.15" customHeight="1" x14ac:dyDescent="0.2">
      <c r="A11" s="59">
        <v>2</v>
      </c>
      <c r="B11" s="22" t="s">
        <v>347</v>
      </c>
      <c r="C11" s="20" t="str">
        <f>INDEX(Database!$B:$G,MATCH($B11,Database!B:B,0),MATCH($C$4,Database!$B$1:$G$1,0))</f>
        <v>Ž</v>
      </c>
      <c r="D11" s="20" t="str">
        <f>INDEX(Database!$B:$G,MATCH($B11,Database!B:B,0),MATCH($D$4,Database!$B$1:$G$1,0))</f>
        <v>14</v>
      </c>
      <c r="E11" s="20" t="str">
        <f>INDEX(Database!$B:$G,MATCH($B11,Database!B:B,0),MATCH($E$4,Database!$B$1:$G$1,0))</f>
        <v>06</v>
      </c>
      <c r="F11" s="20" t="str">
        <f>INDEX(Database!$B:$G,MATCH($B11,Database!B:B,0),MATCH($F$4,Database!$B$1:$G$1,0))</f>
        <v>11</v>
      </c>
      <c r="G11" s="20" t="str">
        <f>INDEX(Database!$B:$G,MATCH($B11,Database!B:B,0),MATCH($G$4,Database!$B$1:$G$1,0))</f>
        <v>Radnički - Sombor</v>
      </c>
      <c r="H11" s="21">
        <v>47</v>
      </c>
      <c r="I11" s="192">
        <v>22</v>
      </c>
      <c r="J11" s="192">
        <v>25</v>
      </c>
      <c r="K11" s="195">
        <v>27</v>
      </c>
      <c r="L11" s="26">
        <v>25</v>
      </c>
      <c r="M11" s="192">
        <v>30</v>
      </c>
      <c r="N11" s="195">
        <v>33</v>
      </c>
      <c r="O11" s="192">
        <v>33</v>
      </c>
      <c r="P11" s="23">
        <v>33</v>
      </c>
      <c r="Q11" s="24">
        <f t="shared" ref="Q11" si="3">L11+P11</f>
        <v>58</v>
      </c>
      <c r="R11" s="25">
        <f t="shared" ref="R11" si="4">IF(H11="","",Q11*10^((0.787004341)*LOG10(H11/153.757)^2))</f>
        <v>93.745000167532154</v>
      </c>
      <c r="S11" s="72">
        <v>1</v>
      </c>
      <c r="T11" s="27"/>
    </row>
    <row r="12" spans="1:20" ht="15.75" thickBot="1" x14ac:dyDescent="0.3">
      <c r="A12" s="118">
        <v>53</v>
      </c>
      <c r="B12" s="119"/>
    </row>
    <row r="13" spans="1:20" s="4" customFormat="1" ht="13.15" customHeight="1" thickBot="1" x14ac:dyDescent="0.25">
      <c r="A13" s="59">
        <v>1</v>
      </c>
      <c r="B13" s="22" t="s">
        <v>166</v>
      </c>
      <c r="C13" s="20" t="str">
        <f>INDEX(Database!$B:$G,MATCH($B13,Database!B:B,0),MATCH($C$4,Database!$B$1:$G$1,0))</f>
        <v>Ž</v>
      </c>
      <c r="D13" s="20">
        <f>INDEX(Database!$B:$G,MATCH($B13,Database!B:B,0),MATCH($D$4,Database!$B$1:$G$1,0))</f>
        <v>27</v>
      </c>
      <c r="E13" s="20">
        <f>INDEX(Database!$B:$G,MATCH($B13,Database!B:B,0),MATCH($E$4,Database!$B$1:$G$1,0))</f>
        <v>1</v>
      </c>
      <c r="F13" s="20">
        <f>INDEX(Database!$B:$G,MATCH($B13,Database!B:B,0),MATCH($F$4,Database!$B$1:$G$1,0))</f>
        <v>11</v>
      </c>
      <c r="G13" s="20" t="str">
        <f>INDEX(Database!$B:$G,MATCH($B13,Database!B:B,0),MATCH($G$4,Database!$B$1:$G$1,0))</f>
        <v>Herkules - Bač</v>
      </c>
      <c r="H13" s="21">
        <v>49.1</v>
      </c>
      <c r="I13" s="192">
        <v>23</v>
      </c>
      <c r="J13" s="195">
        <v>25</v>
      </c>
      <c r="K13" s="195">
        <v>25</v>
      </c>
      <c r="L13" s="26">
        <v>23</v>
      </c>
      <c r="M13" s="192">
        <v>25</v>
      </c>
      <c r="N13" s="195">
        <v>30</v>
      </c>
      <c r="O13" s="195">
        <v>30</v>
      </c>
      <c r="P13" s="23">
        <v>25</v>
      </c>
      <c r="Q13" s="24">
        <f t="shared" ref="Q13" si="5">L13+P13</f>
        <v>48</v>
      </c>
      <c r="R13" s="25">
        <f t="shared" ref="R13" si="6">IF(H13="","",Q13*10^((0.787004341)*LOG10(H13/153.757)^2))</f>
        <v>74.93149993451263</v>
      </c>
      <c r="S13" s="72">
        <v>1</v>
      </c>
      <c r="T13" s="27"/>
    </row>
    <row r="14" spans="1:20" ht="15.75" thickBot="1" x14ac:dyDescent="0.3">
      <c r="A14" s="112">
        <v>58</v>
      </c>
      <c r="B14" s="113"/>
    </row>
    <row r="15" spans="1:20" s="4" customFormat="1" ht="13.15" customHeight="1" thickBot="1" x14ac:dyDescent="0.25">
      <c r="A15" s="59">
        <v>1</v>
      </c>
      <c r="B15" s="22" t="s">
        <v>287</v>
      </c>
      <c r="C15" s="20" t="str">
        <f>INDEX(Database!$B:$G,MATCH($B15,Database!B:B,0),MATCH($C$4,Database!$B$1:$G$1,0))</f>
        <v>Ž</v>
      </c>
      <c r="D15" s="20" t="str">
        <f>INDEX(Database!$B:$G,MATCH($B15,Database!B:B,0),MATCH($D$4,Database!$B$1:$G$1,0))</f>
        <v>21</v>
      </c>
      <c r="E15" s="20" t="str">
        <f>INDEX(Database!$B:$G,MATCH($B15,Database!B:B,0),MATCH($E$4,Database!$B$1:$G$1,0))</f>
        <v>10</v>
      </c>
      <c r="F15" s="20" t="str">
        <f>INDEX(Database!$B:$G,MATCH($B15,Database!B:B,0),MATCH($F$4,Database!$B$1:$G$1,0))</f>
        <v>11</v>
      </c>
      <c r="G15" s="20" t="str">
        <f>INDEX(Database!$B:$G,MATCH($B15,Database!B:B,0),MATCH($G$4,Database!$B$1:$G$1,0))</f>
        <v>Spartak - Subotica</v>
      </c>
      <c r="H15" s="21">
        <v>55</v>
      </c>
      <c r="I15" s="192" t="s">
        <v>367</v>
      </c>
      <c r="J15" s="192" t="s">
        <v>367</v>
      </c>
      <c r="K15" s="193" t="s">
        <v>367</v>
      </c>
      <c r="L15" s="26">
        <v>0</v>
      </c>
      <c r="M15" s="192" t="s">
        <v>367</v>
      </c>
      <c r="N15" s="192" t="s">
        <v>367</v>
      </c>
      <c r="O15" s="192" t="s">
        <v>367</v>
      </c>
      <c r="P15" s="23">
        <v>0</v>
      </c>
      <c r="Q15" s="24">
        <f t="shared" ref="Q15" si="7">L15+P15</f>
        <v>0</v>
      </c>
      <c r="R15" s="25">
        <f t="shared" ref="R15" si="8">IF(H15="","",Q15*10^((0.787004341)*LOG10(H15/153.757)^2))</f>
        <v>0</v>
      </c>
      <c r="S15" s="72"/>
      <c r="T15" s="27"/>
    </row>
    <row r="16" spans="1:20" ht="15.75" thickBot="1" x14ac:dyDescent="0.3">
      <c r="A16" s="112">
        <v>63</v>
      </c>
      <c r="B16" s="113"/>
    </row>
    <row r="17" spans="1:20" ht="15.75" thickBot="1" x14ac:dyDescent="0.3">
      <c r="A17" s="112">
        <v>69</v>
      </c>
      <c r="B17" s="113"/>
    </row>
    <row r="18" spans="1:20" ht="15.75" thickBot="1" x14ac:dyDescent="0.3">
      <c r="A18" s="112">
        <v>77</v>
      </c>
      <c r="B18" s="113"/>
    </row>
    <row r="19" spans="1:20" ht="15.75" thickBot="1" x14ac:dyDescent="0.3">
      <c r="A19" s="114" t="s">
        <v>337</v>
      </c>
      <c r="B19" s="115"/>
    </row>
    <row r="20" spans="1:20" s="5" customFormat="1" ht="30" customHeight="1" x14ac:dyDescent="0.2">
      <c r="A20" s="6"/>
      <c r="B20" s="49" t="s">
        <v>338</v>
      </c>
      <c r="C20" s="105" t="s">
        <v>371</v>
      </c>
      <c r="D20" s="105"/>
      <c r="E20" s="105"/>
      <c r="F20" s="105"/>
      <c r="G20" s="106"/>
      <c r="H20" s="106"/>
      <c r="I20" s="109" t="s">
        <v>340</v>
      </c>
      <c r="J20" s="109"/>
      <c r="K20" s="48">
        <v>1</v>
      </c>
      <c r="L20" s="110" t="s">
        <v>371</v>
      </c>
      <c r="M20" s="110"/>
      <c r="N20" s="110"/>
      <c r="O20" s="110"/>
      <c r="P20" s="110"/>
      <c r="Q20" s="111"/>
      <c r="R20" s="111"/>
      <c r="S20" s="111"/>
    </row>
    <row r="21" spans="1:20" s="5" customFormat="1" ht="26.25" customHeight="1" x14ac:dyDescent="0.2">
      <c r="A21" s="6"/>
      <c r="B21" s="49" t="s">
        <v>339</v>
      </c>
      <c r="C21" s="105" t="s">
        <v>372</v>
      </c>
      <c r="D21" s="105"/>
      <c r="E21" s="105"/>
      <c r="F21" s="105"/>
      <c r="G21" s="106"/>
      <c r="H21" s="106"/>
      <c r="I21" s="50"/>
      <c r="J21" s="48"/>
      <c r="K21" s="48">
        <v>2</v>
      </c>
      <c r="L21" s="110" t="s">
        <v>104</v>
      </c>
      <c r="M21" s="110"/>
      <c r="N21" s="110"/>
      <c r="O21" s="110"/>
      <c r="P21" s="110"/>
      <c r="Q21" s="111"/>
      <c r="R21" s="111"/>
      <c r="S21" s="111"/>
    </row>
    <row r="22" spans="1:20" s="6" customFormat="1" ht="25.5" customHeight="1" x14ac:dyDescent="0.2">
      <c r="C22" s="105" t="s">
        <v>63</v>
      </c>
      <c r="D22" s="105"/>
      <c r="E22" s="105"/>
      <c r="F22" s="105"/>
      <c r="G22" s="106"/>
      <c r="H22" s="106"/>
      <c r="I22" s="51"/>
      <c r="K22" s="48">
        <v>3</v>
      </c>
      <c r="L22" s="107" t="s">
        <v>68</v>
      </c>
      <c r="M22" s="107"/>
      <c r="N22" s="107"/>
      <c r="O22" s="107"/>
      <c r="P22" s="107"/>
      <c r="Q22" s="106"/>
      <c r="R22" s="106"/>
      <c r="S22" s="106"/>
    </row>
    <row r="23" spans="1:20" s="6" customFormat="1" ht="25.5" customHeight="1" thickBot="1" x14ac:dyDescent="0.3">
      <c r="G23" s="6" t="s">
        <v>373</v>
      </c>
      <c r="H23" s="108" t="s">
        <v>341</v>
      </c>
      <c r="I23" s="108"/>
      <c r="J23" s="108"/>
      <c r="K23" s="108"/>
      <c r="L23" s="52"/>
      <c r="M23" s="52"/>
      <c r="N23" s="52"/>
      <c r="O23" s="52"/>
      <c r="P23" s="52"/>
      <c r="Q23" s="52"/>
      <c r="R23" s="52"/>
      <c r="S23" s="53"/>
    </row>
    <row r="24" spans="1:20" s="1" customFormat="1" ht="19.149999999999999" customHeight="1" x14ac:dyDescent="0.25">
      <c r="A24" s="30"/>
      <c r="B24" s="31"/>
      <c r="C24" s="93" t="s">
        <v>0</v>
      </c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5"/>
      <c r="R24" s="95"/>
      <c r="S24" s="96"/>
    </row>
    <row r="25" spans="1:20" s="1" customFormat="1" ht="19.149999999999999" customHeight="1" x14ac:dyDescent="0.25">
      <c r="A25" s="32"/>
      <c r="B25" s="7"/>
      <c r="C25" s="97" t="s">
        <v>368</v>
      </c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9"/>
      <c r="R25" s="99"/>
      <c r="S25" s="100"/>
    </row>
    <row r="26" spans="1:20" s="1" customFormat="1" ht="19.149999999999999" customHeight="1" thickBot="1" x14ac:dyDescent="0.3">
      <c r="A26" s="34"/>
      <c r="B26" s="35"/>
      <c r="C26" s="101" t="s">
        <v>343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3" t="s">
        <v>365</v>
      </c>
      <c r="R26" s="103"/>
      <c r="S26" s="104"/>
    </row>
    <row r="27" spans="1:20" s="3" customFormat="1" ht="21" customHeight="1" thickBot="1" x14ac:dyDescent="0.3">
      <c r="A27" s="89"/>
      <c r="B27" s="88" t="s">
        <v>2</v>
      </c>
      <c r="C27" s="89" t="s">
        <v>3</v>
      </c>
      <c r="D27" s="88" t="s">
        <v>97</v>
      </c>
      <c r="E27" s="88" t="s">
        <v>103</v>
      </c>
      <c r="F27" s="88" t="s">
        <v>99</v>
      </c>
      <c r="G27" s="88" t="s">
        <v>100</v>
      </c>
      <c r="H27" s="88" t="s">
        <v>101</v>
      </c>
      <c r="I27" s="88" t="s">
        <v>4</v>
      </c>
      <c r="J27" s="88"/>
      <c r="K27" s="88"/>
      <c r="L27" s="87" t="s">
        <v>5</v>
      </c>
      <c r="M27" s="88" t="s">
        <v>6</v>
      </c>
      <c r="N27" s="88"/>
      <c r="O27" s="88"/>
      <c r="P27" s="87" t="s">
        <v>5</v>
      </c>
      <c r="Q27" s="87" t="s">
        <v>7</v>
      </c>
      <c r="R27" s="88" t="s">
        <v>8</v>
      </c>
      <c r="S27" s="89" t="s">
        <v>102</v>
      </c>
      <c r="T27" s="2"/>
    </row>
    <row r="28" spans="1:20" s="3" customFormat="1" ht="21" customHeight="1" thickBot="1" x14ac:dyDescent="0.3">
      <c r="A28" s="89"/>
      <c r="B28" s="88"/>
      <c r="C28" s="89"/>
      <c r="D28" s="88"/>
      <c r="E28" s="88"/>
      <c r="F28" s="88"/>
      <c r="G28" s="88"/>
      <c r="H28" s="88"/>
      <c r="I28" s="33">
        <v>1</v>
      </c>
      <c r="J28" s="33">
        <v>2</v>
      </c>
      <c r="K28" s="33">
        <v>3</v>
      </c>
      <c r="L28" s="87"/>
      <c r="M28" s="33">
        <v>1</v>
      </c>
      <c r="N28" s="33">
        <v>2</v>
      </c>
      <c r="O28" s="33">
        <v>3</v>
      </c>
      <c r="P28" s="87"/>
      <c r="Q28" s="87"/>
      <c r="R28" s="88"/>
      <c r="S28" s="89"/>
    </row>
    <row r="29" spans="1:20" ht="15.75" thickBot="1" x14ac:dyDescent="0.3">
      <c r="A29" s="112">
        <v>44</v>
      </c>
      <c r="B29" s="113"/>
    </row>
    <row r="30" spans="1:20" ht="15.75" thickBot="1" x14ac:dyDescent="0.3">
      <c r="A30" s="112">
        <v>48</v>
      </c>
      <c r="B30" s="113"/>
    </row>
    <row r="31" spans="1:20" ht="15" customHeight="1" thickBot="1" x14ac:dyDescent="0.3">
      <c r="A31" s="112">
        <v>53</v>
      </c>
      <c r="B31" s="113"/>
    </row>
    <row r="32" spans="1:20" s="4" customFormat="1" ht="13.15" customHeight="1" thickBot="1" x14ac:dyDescent="0.25">
      <c r="A32" s="59">
        <v>1</v>
      </c>
      <c r="B32" s="22" t="s">
        <v>85</v>
      </c>
      <c r="C32" s="20" t="str">
        <f>INDEX(Database!$B:$G,MATCH($B32,Database!B:B,0),MATCH($C$4,Database!$B$1:$G$1,0))</f>
        <v>Ž</v>
      </c>
      <c r="D32" s="20" t="str">
        <f>INDEX(Database!$B:$G,MATCH($B32,Database!B:B,0),MATCH($D$4,Database!$B$1:$G$1,0))</f>
        <v>03</v>
      </c>
      <c r="E32" s="20" t="str">
        <f>INDEX(Database!$B:$G,MATCH($B32,Database!B:B,0),MATCH($E$4,Database!$B$1:$G$1,0))</f>
        <v>05</v>
      </c>
      <c r="F32" s="20" t="str">
        <f>INDEX(Database!$B:$G,MATCH($B32,Database!B:B,0),MATCH($F$4,Database!$B$1:$G$1,0))</f>
        <v>10</v>
      </c>
      <c r="G32" s="20" t="str">
        <f>INDEX(Database!$B:$G,MATCH($B32,Database!B:B,0),MATCH($G$4,Database!$B$1:$G$1,0))</f>
        <v>Radnički - Sombor</v>
      </c>
      <c r="H32" s="21">
        <v>53</v>
      </c>
      <c r="I32" s="194">
        <v>32</v>
      </c>
      <c r="J32" s="192">
        <v>35</v>
      </c>
      <c r="K32" s="194" t="s">
        <v>367</v>
      </c>
      <c r="L32" s="26">
        <v>35</v>
      </c>
      <c r="M32" s="195">
        <v>42</v>
      </c>
      <c r="N32" s="192">
        <v>42</v>
      </c>
      <c r="O32" s="192">
        <v>45</v>
      </c>
      <c r="P32" s="23">
        <v>45</v>
      </c>
      <c r="Q32" s="24">
        <f t="shared" ref="Q32" si="9">L32+P32</f>
        <v>80</v>
      </c>
      <c r="R32" s="25">
        <f t="shared" ref="R32" si="10">IF(H32="","",Q32*10^((0.787004341)*LOG10(H32/153.757)^2))</f>
        <v>117.89030942316174</v>
      </c>
      <c r="S32" s="72">
        <v>1</v>
      </c>
      <c r="T32" s="27"/>
    </row>
    <row r="33" spans="1:20" ht="15.75" thickBot="1" x14ac:dyDescent="0.3">
      <c r="A33" s="112">
        <v>58</v>
      </c>
      <c r="B33" s="113"/>
    </row>
    <row r="34" spans="1:20" s="4" customFormat="1" ht="13.15" customHeight="1" x14ac:dyDescent="0.2">
      <c r="A34" s="59">
        <v>1</v>
      </c>
      <c r="B34" s="22" t="s">
        <v>59</v>
      </c>
      <c r="C34" s="20" t="str">
        <f>INDEX(Database!$B:$G,MATCH($B34,Database!B:B,0),MATCH($C$4,Database!$B$1:$G$1,0))</f>
        <v>Ž</v>
      </c>
      <c r="D34" s="20" t="str">
        <f>INDEX(Database!$B:$G,MATCH($B34,Database!B:B,0),MATCH($D$4,Database!$B$1:$G$1,0))</f>
        <v>10</v>
      </c>
      <c r="E34" s="20" t="str">
        <f>INDEX(Database!$B:$G,MATCH($B34,Database!B:B,0),MATCH($E$4,Database!$B$1:$G$1,0))</f>
        <v>05</v>
      </c>
      <c r="F34" s="20" t="str">
        <f>INDEX(Database!$B:$G,MATCH($B34,Database!B:B,0),MATCH($F$4,Database!$B$1:$G$1,0))</f>
        <v>09</v>
      </c>
      <c r="G34" s="20" t="str">
        <f>INDEX(Database!$B:$G,MATCH($B34,Database!B:B,0),MATCH($G$4,Database!$B$1:$G$1,0))</f>
        <v>Železničar - Inđija</v>
      </c>
      <c r="H34" s="21">
        <v>55.7</v>
      </c>
      <c r="I34" s="192">
        <v>48</v>
      </c>
      <c r="J34" s="195">
        <v>50</v>
      </c>
      <c r="K34" s="194">
        <v>50</v>
      </c>
      <c r="L34" s="26">
        <v>50</v>
      </c>
      <c r="M34" s="192">
        <v>55</v>
      </c>
      <c r="N34" s="195">
        <v>58</v>
      </c>
      <c r="O34" s="192" t="s">
        <v>367</v>
      </c>
      <c r="P34" s="23">
        <v>55</v>
      </c>
      <c r="Q34" s="24">
        <f t="shared" ref="Q34:Q35" si="11">L34+P34</f>
        <v>105</v>
      </c>
      <c r="R34" s="25">
        <f t="shared" ref="R34:R35" si="12">IF(H34="","",Q34*10^((0.787004341)*LOG10(H34/153.757)^2))</f>
        <v>149.35941390079284</v>
      </c>
      <c r="S34" s="72">
        <v>1</v>
      </c>
      <c r="T34" s="27"/>
    </row>
    <row r="35" spans="1:20" s="4" customFormat="1" ht="13.15" customHeight="1" thickBot="1" x14ac:dyDescent="0.25">
      <c r="A35" s="59">
        <v>2</v>
      </c>
      <c r="B35" s="22" t="s">
        <v>196</v>
      </c>
      <c r="C35" s="20" t="str">
        <f>INDEX(Database!$B:$G,MATCH($B35,Database!B:B,0),MATCH($C$4,Database!$B$1:$G$1,0))</f>
        <v>Ž</v>
      </c>
      <c r="D35" s="20" t="str">
        <f>INDEX(Database!$B:$G,MATCH($B35,Database!B:B,0),MATCH($D$4,Database!$B$1:$G$1,0))</f>
        <v>10</v>
      </c>
      <c r="E35" s="20" t="str">
        <f>INDEX(Database!$B:$G,MATCH($B35,Database!B:B,0),MATCH($E$4,Database!$B$1:$G$1,0))</f>
        <v>11</v>
      </c>
      <c r="F35" s="20" t="str">
        <f>INDEX(Database!$B:$G,MATCH($B35,Database!B:B,0),MATCH($F$4,Database!$B$1:$G$1,0))</f>
        <v>12</v>
      </c>
      <c r="G35" s="20" t="str">
        <f>INDEX(Database!$B:$G,MATCH($B35,Database!B:B,0),MATCH($G$4,Database!$B$1:$G$1,0))</f>
        <v>Železničar - Inđija</v>
      </c>
      <c r="H35" s="21">
        <v>53.5</v>
      </c>
      <c r="I35" s="192">
        <v>28</v>
      </c>
      <c r="J35" s="195">
        <v>31</v>
      </c>
      <c r="K35" s="195">
        <v>31</v>
      </c>
      <c r="L35" s="26">
        <v>28</v>
      </c>
      <c r="M35" s="192">
        <v>38</v>
      </c>
      <c r="N35" s="195">
        <v>41</v>
      </c>
      <c r="O35" s="192" t="s">
        <v>367</v>
      </c>
      <c r="P35" s="23">
        <v>38</v>
      </c>
      <c r="Q35" s="24">
        <f t="shared" si="11"/>
        <v>66</v>
      </c>
      <c r="R35" s="25">
        <f t="shared" si="12"/>
        <v>96.599778361514495</v>
      </c>
      <c r="S35" s="72">
        <v>2</v>
      </c>
      <c r="T35" s="27"/>
    </row>
    <row r="36" spans="1:20" ht="15.75" thickBot="1" x14ac:dyDescent="0.3">
      <c r="A36" s="112">
        <v>63</v>
      </c>
      <c r="B36" s="113"/>
    </row>
    <row r="37" spans="1:20" s="4" customFormat="1" ht="13.15" customHeight="1" thickBot="1" x14ac:dyDescent="0.25">
      <c r="A37" s="59">
        <v>1</v>
      </c>
      <c r="B37" s="22" t="s">
        <v>88</v>
      </c>
      <c r="C37" s="20" t="str">
        <f>INDEX(Database!$B:$G,MATCH($B37,Database!B:B,0),MATCH($C$4,Database!$B$1:$G$1,0))</f>
        <v>Ž</v>
      </c>
      <c r="D37" s="20" t="str">
        <f>INDEX(Database!$B:$G,MATCH($B37,Database!B:B,0),MATCH($D$4,Database!$B$1:$G$1,0))</f>
        <v>29</v>
      </c>
      <c r="E37" s="20" t="str">
        <f>INDEX(Database!$B:$G,MATCH($B37,Database!B:B,0),MATCH($E$4,Database!$B$1:$G$1,0))</f>
        <v>04</v>
      </c>
      <c r="F37" s="20" t="str">
        <f>INDEX(Database!$B:$G,MATCH($B37,Database!B:B,0),MATCH($F$4,Database!$B$1:$G$1,0))</f>
        <v>09</v>
      </c>
      <c r="G37" s="20" t="str">
        <f>INDEX(Database!$B:$G,MATCH($B37,Database!B:B,0),MATCH($G$4,Database!$B$1:$G$1,0))</f>
        <v>Železničar - Inđija</v>
      </c>
      <c r="H37" s="21">
        <v>59</v>
      </c>
      <c r="I37" s="192">
        <v>48</v>
      </c>
      <c r="J37" s="192">
        <v>51</v>
      </c>
      <c r="K37" s="194">
        <v>53</v>
      </c>
      <c r="L37" s="26">
        <v>53</v>
      </c>
      <c r="M37" s="192">
        <v>58</v>
      </c>
      <c r="N37" s="195">
        <v>61</v>
      </c>
      <c r="O37" s="195">
        <v>61</v>
      </c>
      <c r="P37" s="23">
        <v>58</v>
      </c>
      <c r="Q37" s="24">
        <f t="shared" ref="Q37" si="13">L37+P37</f>
        <v>111</v>
      </c>
      <c r="R37" s="25">
        <f t="shared" ref="R37" si="14">IF(H37="","",Q37*10^((0.787004341)*LOG10(H37/153.757)^2))</f>
        <v>151.8824505432404</v>
      </c>
      <c r="S37" s="72">
        <v>1</v>
      </c>
      <c r="T37" s="27"/>
    </row>
    <row r="38" spans="1:20" ht="15.75" thickBot="1" x14ac:dyDescent="0.3">
      <c r="A38" s="112">
        <v>69</v>
      </c>
      <c r="B38" s="113"/>
    </row>
    <row r="39" spans="1:20" ht="15.75" thickBot="1" x14ac:dyDescent="0.3">
      <c r="A39" s="112">
        <v>77</v>
      </c>
      <c r="B39" s="113"/>
    </row>
    <row r="40" spans="1:20" ht="15.75" thickBot="1" x14ac:dyDescent="0.3">
      <c r="A40" s="114" t="s">
        <v>337</v>
      </c>
      <c r="B40" s="115"/>
    </row>
    <row r="41" spans="1:20" s="5" customFormat="1" ht="30" customHeight="1" x14ac:dyDescent="0.2">
      <c r="A41" s="6"/>
      <c r="B41" s="49" t="s">
        <v>338</v>
      </c>
      <c r="C41" s="105" t="s">
        <v>371</v>
      </c>
      <c r="D41" s="105"/>
      <c r="E41" s="105"/>
      <c r="F41" s="105"/>
      <c r="G41" s="106"/>
      <c r="H41" s="106"/>
      <c r="I41" s="109" t="s">
        <v>340</v>
      </c>
      <c r="J41" s="109"/>
      <c r="K41" s="48">
        <v>1</v>
      </c>
      <c r="L41" s="110" t="s">
        <v>371</v>
      </c>
      <c r="M41" s="110"/>
      <c r="N41" s="110"/>
      <c r="O41" s="110"/>
      <c r="P41" s="110"/>
      <c r="Q41" s="111"/>
      <c r="R41" s="111"/>
      <c r="S41" s="111"/>
    </row>
    <row r="42" spans="1:20" s="5" customFormat="1" ht="26.25" customHeight="1" x14ac:dyDescent="0.2">
      <c r="A42" s="6"/>
      <c r="B42" s="49" t="s">
        <v>339</v>
      </c>
      <c r="C42" s="105" t="s">
        <v>372</v>
      </c>
      <c r="D42" s="105"/>
      <c r="E42" s="105"/>
      <c r="F42" s="105"/>
      <c r="G42" s="106"/>
      <c r="H42" s="106"/>
      <c r="I42" s="50"/>
      <c r="J42" s="48"/>
      <c r="K42" s="48">
        <v>2</v>
      </c>
      <c r="L42" s="110" t="s">
        <v>104</v>
      </c>
      <c r="M42" s="110"/>
      <c r="N42" s="110"/>
      <c r="O42" s="110"/>
      <c r="P42" s="110"/>
      <c r="Q42" s="111"/>
      <c r="R42" s="111"/>
      <c r="S42" s="111"/>
    </row>
    <row r="43" spans="1:20" s="6" customFormat="1" ht="25.5" customHeight="1" x14ac:dyDescent="0.2">
      <c r="C43" s="105" t="s">
        <v>63</v>
      </c>
      <c r="D43" s="105"/>
      <c r="E43" s="105"/>
      <c r="F43" s="105"/>
      <c r="G43" s="106"/>
      <c r="H43" s="106"/>
      <c r="I43" s="51"/>
      <c r="K43" s="48">
        <v>3</v>
      </c>
      <c r="L43" s="107" t="s">
        <v>68</v>
      </c>
      <c r="M43" s="107"/>
      <c r="N43" s="107"/>
      <c r="O43" s="107"/>
      <c r="P43" s="107"/>
      <c r="Q43" s="106"/>
      <c r="R43" s="106"/>
      <c r="S43" s="106"/>
    </row>
    <row r="44" spans="1:20" s="6" customFormat="1" ht="25.5" customHeight="1" thickBot="1" x14ac:dyDescent="0.3">
      <c r="G44" s="6" t="s">
        <v>373</v>
      </c>
      <c r="H44" s="108" t="s">
        <v>341</v>
      </c>
      <c r="I44" s="108"/>
      <c r="J44" s="108"/>
      <c r="K44" s="108"/>
      <c r="L44" s="52"/>
      <c r="M44" s="52"/>
      <c r="N44" s="52"/>
      <c r="O44" s="52"/>
      <c r="P44" s="52"/>
      <c r="Q44" s="52"/>
      <c r="R44" s="52"/>
      <c r="S44" s="53"/>
    </row>
    <row r="45" spans="1:20" s="1" customFormat="1" ht="19.149999999999999" customHeight="1" x14ac:dyDescent="0.25">
      <c r="A45" s="30"/>
      <c r="B45" s="31"/>
      <c r="C45" s="93" t="s">
        <v>0</v>
      </c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5"/>
      <c r="R45" s="95"/>
      <c r="S45" s="96"/>
    </row>
    <row r="46" spans="1:20" s="1" customFormat="1" ht="19.149999999999999" customHeight="1" x14ac:dyDescent="0.25">
      <c r="A46" s="32"/>
      <c r="B46" s="7"/>
      <c r="C46" s="97" t="s">
        <v>360</v>
      </c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9"/>
      <c r="R46" s="99"/>
      <c r="S46" s="100"/>
    </row>
    <row r="47" spans="1:20" s="1" customFormat="1" ht="19.149999999999999" customHeight="1" thickBot="1" x14ac:dyDescent="0.3">
      <c r="A47" s="34"/>
      <c r="B47" s="35"/>
      <c r="C47" s="101" t="s">
        <v>342</v>
      </c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3" t="s">
        <v>366</v>
      </c>
      <c r="R47" s="103"/>
      <c r="S47" s="104"/>
    </row>
    <row r="48" spans="1:20" s="3" customFormat="1" ht="21" customHeight="1" thickBot="1" x14ac:dyDescent="0.3">
      <c r="A48" s="89"/>
      <c r="B48" s="88" t="s">
        <v>2</v>
      </c>
      <c r="C48" s="89" t="s">
        <v>3</v>
      </c>
      <c r="D48" s="88" t="s">
        <v>97</v>
      </c>
      <c r="E48" s="88" t="s">
        <v>103</v>
      </c>
      <c r="F48" s="88" t="s">
        <v>99</v>
      </c>
      <c r="G48" s="88" t="s">
        <v>100</v>
      </c>
      <c r="H48" s="88" t="s">
        <v>101</v>
      </c>
      <c r="I48" s="88" t="s">
        <v>4</v>
      </c>
      <c r="J48" s="88"/>
      <c r="K48" s="88"/>
      <c r="L48" s="87" t="s">
        <v>5</v>
      </c>
      <c r="M48" s="88" t="s">
        <v>6</v>
      </c>
      <c r="N48" s="88"/>
      <c r="O48" s="88"/>
      <c r="P48" s="87" t="s">
        <v>5</v>
      </c>
      <c r="Q48" s="87" t="s">
        <v>7</v>
      </c>
      <c r="R48" s="88" t="s">
        <v>8</v>
      </c>
      <c r="S48" s="89" t="s">
        <v>102</v>
      </c>
      <c r="T48" s="2"/>
    </row>
    <row r="49" spans="1:20" s="3" customFormat="1" ht="21" customHeight="1" thickBot="1" x14ac:dyDescent="0.3">
      <c r="A49" s="89"/>
      <c r="B49" s="88"/>
      <c r="C49" s="89"/>
      <c r="D49" s="88"/>
      <c r="E49" s="88"/>
      <c r="F49" s="88"/>
      <c r="G49" s="88"/>
      <c r="H49" s="88"/>
      <c r="I49" s="33">
        <v>1</v>
      </c>
      <c r="J49" s="33">
        <v>2</v>
      </c>
      <c r="K49" s="33">
        <v>3</v>
      </c>
      <c r="L49" s="87"/>
      <c r="M49" s="33">
        <v>1</v>
      </c>
      <c r="N49" s="33">
        <v>2</v>
      </c>
      <c r="O49" s="33">
        <v>3</v>
      </c>
      <c r="P49" s="87"/>
      <c r="Q49" s="87"/>
      <c r="R49" s="88"/>
      <c r="S49" s="89"/>
    </row>
    <row r="50" spans="1:20" s="4" customFormat="1" ht="13.15" customHeight="1" x14ac:dyDescent="0.2">
      <c r="A50" s="59">
        <v>1</v>
      </c>
      <c r="B50" s="22" t="s">
        <v>345</v>
      </c>
      <c r="C50" s="20" t="str">
        <f>INDEX(Database!$B:$G,MATCH($B50,Database!B:B,0),MATCH($C$4,Database!$B$1:$G$1,0))</f>
        <v>Ž</v>
      </c>
      <c r="D50" s="20" t="str">
        <f>INDEX(Database!$B:$G,MATCH($B50,Database!B:B,0),MATCH($D$4,Database!$B$1:$G$1,0))</f>
        <v>01</v>
      </c>
      <c r="E50" s="20" t="str">
        <f>INDEX(Database!$B:$G,MATCH($B50,Database!B:B,0),MATCH($E$4,Database!$B$1:$G$1,0))</f>
        <v>08</v>
      </c>
      <c r="F50" s="20" t="str">
        <f>INDEX(Database!$B:$G,MATCH($B50,Database!B:B,0),MATCH($F$4,Database!$B$1:$G$1,0))</f>
        <v>11</v>
      </c>
      <c r="G50" s="20" t="str">
        <f>INDEX(Database!$B:$G,MATCH($B50,Database!B:B,0),MATCH($G$4,Database!$B$1:$G$1,0))</f>
        <v>Spartak - Subotica</v>
      </c>
      <c r="H50" s="21">
        <v>49.8</v>
      </c>
      <c r="I50" s="192">
        <v>17</v>
      </c>
      <c r="J50" s="192">
        <v>20</v>
      </c>
      <c r="K50" s="195">
        <v>22</v>
      </c>
      <c r="L50" s="26">
        <v>20</v>
      </c>
      <c r="M50" s="192">
        <v>20</v>
      </c>
      <c r="N50" s="192">
        <v>23</v>
      </c>
      <c r="O50" s="192">
        <v>25</v>
      </c>
      <c r="P50" s="23">
        <v>25</v>
      </c>
      <c r="Q50" s="24">
        <f t="shared" ref="Q50" si="15">L50+P50</f>
        <v>45</v>
      </c>
      <c r="R50" s="25">
        <f t="shared" ref="R50:R51" si="16">IF(H50="","",Q50*10^((0.787004341)*LOG10(H50/153.757)^2))</f>
        <v>69.481335334981225</v>
      </c>
      <c r="S50" s="90">
        <v>1</v>
      </c>
      <c r="T50" s="27"/>
    </row>
    <row r="51" spans="1:20" s="4" customFormat="1" ht="12.75" customHeight="1" x14ac:dyDescent="0.2">
      <c r="A51" s="28">
        <v>1</v>
      </c>
      <c r="B51" s="22" t="s">
        <v>362</v>
      </c>
      <c r="C51" s="20" t="e">
        <f>INDEX(Database!$B:$G,MATCH($B51,Database!B:B,0),MATCH(C47,Database!$B$1:$G$1,0))</f>
        <v>#N/A</v>
      </c>
      <c r="D51" s="20" t="e">
        <f>INDEX(Database!$B:$G,MATCH($B51,Database!B:B,0),MATCH(D47,Database!$B$1:$G$1,0))</f>
        <v>#N/A</v>
      </c>
      <c r="E51" s="20" t="e">
        <f>INDEX(Database!$B:$G,MATCH($B51,Database!B:B,0),MATCH(E47,Database!$B$1:$G$1,0))</f>
        <v>#N/A</v>
      </c>
      <c r="F51" s="20" t="e">
        <f>INDEX(Database!$B:$G,MATCH($B51,Database!B:B,0),MATCH(F47,Database!$B$1:$G$1,0))</f>
        <v>#N/A</v>
      </c>
      <c r="G51" s="20" t="e">
        <f>INDEX(Database!$B:$G,MATCH($B51,Database!$B:$B,0),MATCH(G47,Database!$B$1:$G$1,0))</f>
        <v>#N/A</v>
      </c>
      <c r="H51" s="21">
        <v>40.9</v>
      </c>
      <c r="I51" s="194">
        <v>12</v>
      </c>
      <c r="J51" s="192">
        <v>14</v>
      </c>
      <c r="K51" s="192">
        <v>16</v>
      </c>
      <c r="L51" s="26">
        <v>16</v>
      </c>
      <c r="M51" s="195">
        <v>17</v>
      </c>
      <c r="N51" s="192">
        <v>17</v>
      </c>
      <c r="O51" s="192">
        <v>19</v>
      </c>
      <c r="P51" s="23">
        <v>19</v>
      </c>
      <c r="Q51" s="24">
        <f>L51+P51</f>
        <v>35</v>
      </c>
      <c r="R51" s="25">
        <f t="shared" si="16"/>
        <v>63.734173509151503</v>
      </c>
      <c r="S51" s="91"/>
      <c r="T51" s="27"/>
    </row>
    <row r="52" spans="1:20" s="4" customFormat="1" ht="13.15" customHeight="1" x14ac:dyDescent="0.2">
      <c r="A52" s="59">
        <v>1</v>
      </c>
      <c r="B52" s="22" t="s">
        <v>287</v>
      </c>
      <c r="C52" s="20" t="str">
        <f>INDEX(Database!$B:$G,MATCH($B52,Database!B:B,0),MATCH($C$4,Database!$B$1:$G$1,0))</f>
        <v>Ž</v>
      </c>
      <c r="D52" s="20" t="str">
        <f>INDEX(Database!$B:$G,MATCH($B52,Database!B:B,0),MATCH($D$4,Database!$B$1:$G$1,0))</f>
        <v>21</v>
      </c>
      <c r="E52" s="20" t="str">
        <f>INDEX(Database!$B:$G,MATCH($B52,Database!B:B,0),MATCH($E$4,Database!$B$1:$G$1,0))</f>
        <v>10</v>
      </c>
      <c r="F52" s="20" t="str">
        <f>INDEX(Database!$B:$G,MATCH($B52,Database!B:B,0),MATCH($F$4,Database!$B$1:$G$1,0))</f>
        <v>11</v>
      </c>
      <c r="G52" s="20" t="str">
        <f>INDEX(Database!$B:$G,MATCH($B52,Database!B:B,0),MATCH($G$4,Database!$B$1:$G$1,0))</f>
        <v>Spartak - Subotica</v>
      </c>
      <c r="H52" s="21">
        <v>55</v>
      </c>
      <c r="I52" s="192" t="s">
        <v>367</v>
      </c>
      <c r="J52" s="192" t="s">
        <v>367</v>
      </c>
      <c r="K52" s="193" t="s">
        <v>367</v>
      </c>
      <c r="L52" s="26">
        <v>0</v>
      </c>
      <c r="M52" s="192" t="s">
        <v>367</v>
      </c>
      <c r="N52" s="192" t="s">
        <v>367</v>
      </c>
      <c r="O52" s="192" t="s">
        <v>367</v>
      </c>
      <c r="P52" s="23">
        <v>0</v>
      </c>
      <c r="Q52" s="24">
        <f t="shared" ref="Q52" si="17">L52+P52</f>
        <v>0</v>
      </c>
      <c r="R52" s="25">
        <f t="shared" ref="R51:R52" si="18">IF(H52="","",Q52*10^((0.787004341)*LOG10(H52/153.757)^2))</f>
        <v>0</v>
      </c>
      <c r="S52" s="91"/>
      <c r="T52" s="27"/>
    </row>
    <row r="53" spans="1:20" s="4" customFormat="1" ht="12.75" customHeight="1" thickBot="1" x14ac:dyDescent="0.25">
      <c r="A53" s="79"/>
      <c r="B53" s="80"/>
      <c r="C53" s="81"/>
      <c r="D53" s="81"/>
      <c r="E53" s="81"/>
      <c r="F53" s="81"/>
      <c r="G53" s="81"/>
      <c r="H53" s="82"/>
      <c r="I53" s="81"/>
      <c r="J53" s="81"/>
      <c r="K53" s="83"/>
      <c r="L53" s="81"/>
      <c r="M53" s="81"/>
      <c r="N53" s="83"/>
      <c r="O53" s="83"/>
      <c r="P53" s="81"/>
      <c r="Q53" s="84" t="s">
        <v>361</v>
      </c>
      <c r="R53" s="85">
        <f>SUM(R50:R52)</f>
        <v>133.21550884413273</v>
      </c>
      <c r="S53" s="92"/>
      <c r="T53" s="27"/>
    </row>
    <row r="54" spans="1:20" s="3" customFormat="1" ht="21" customHeight="1" thickBot="1" x14ac:dyDescent="0.3">
      <c r="A54" s="89"/>
      <c r="B54" s="88" t="s">
        <v>2</v>
      </c>
      <c r="C54" s="89" t="s">
        <v>3</v>
      </c>
      <c r="D54" s="88" t="s">
        <v>97</v>
      </c>
      <c r="E54" s="88" t="s">
        <v>103</v>
      </c>
      <c r="F54" s="88" t="s">
        <v>99</v>
      </c>
      <c r="G54" s="88" t="s">
        <v>100</v>
      </c>
      <c r="H54" s="88" t="s">
        <v>101</v>
      </c>
      <c r="I54" s="88" t="s">
        <v>4</v>
      </c>
      <c r="J54" s="88"/>
      <c r="K54" s="88"/>
      <c r="L54" s="87" t="s">
        <v>5</v>
      </c>
      <c r="M54" s="88" t="s">
        <v>6</v>
      </c>
      <c r="N54" s="88"/>
      <c r="O54" s="88"/>
      <c r="P54" s="87" t="s">
        <v>5</v>
      </c>
      <c r="Q54" s="87" t="s">
        <v>7</v>
      </c>
      <c r="R54" s="88" t="s">
        <v>8</v>
      </c>
      <c r="S54" s="89" t="s">
        <v>102</v>
      </c>
      <c r="T54" s="2"/>
    </row>
    <row r="55" spans="1:20" s="3" customFormat="1" ht="21" customHeight="1" thickBot="1" x14ac:dyDescent="0.3">
      <c r="A55" s="89"/>
      <c r="B55" s="88"/>
      <c r="C55" s="89"/>
      <c r="D55" s="88"/>
      <c r="E55" s="88"/>
      <c r="F55" s="88"/>
      <c r="G55" s="88"/>
      <c r="H55" s="88"/>
      <c r="I55" s="33">
        <v>1</v>
      </c>
      <c r="J55" s="33">
        <v>2</v>
      </c>
      <c r="K55" s="33">
        <v>3</v>
      </c>
      <c r="L55" s="87"/>
      <c r="M55" s="33">
        <v>1</v>
      </c>
      <c r="N55" s="33">
        <v>2</v>
      </c>
      <c r="O55" s="33">
        <v>3</v>
      </c>
      <c r="P55" s="87"/>
      <c r="Q55" s="87"/>
      <c r="R55" s="88"/>
      <c r="S55" s="89"/>
    </row>
    <row r="56" spans="1:20" s="4" customFormat="1" ht="13.15" customHeight="1" x14ac:dyDescent="0.2">
      <c r="A56" s="28">
        <v>1</v>
      </c>
      <c r="B56" s="22"/>
      <c r="C56" s="20" t="e">
        <f>INDEX([1]Database!$B:$G,MATCH($B56,[1]Database!B:B,0),MATCH($C$4,[1]Database!$B$1:$G$1,0))</f>
        <v>#N/A</v>
      </c>
      <c r="D56" s="20" t="e">
        <f>INDEX([1]Database!$B:$G,MATCH($B56,[1]Database!B:B,0),MATCH($D$4,[1]Database!$B$1:$G$1,0))</f>
        <v>#N/A</v>
      </c>
      <c r="E56" s="20" t="e">
        <f>INDEX([1]Database!$B:$G,MATCH($B56,[1]Database!B:B,0),MATCH($E$4,[1]Database!$B$1:$G$1,0))</f>
        <v>#N/A</v>
      </c>
      <c r="F56" s="20" t="e">
        <f>INDEX([1]Database!$B:$G,MATCH($B56,[1]Database!B:B,0),MATCH($F$4,[1]Database!$B$1:$G$1,0))</f>
        <v>#N/A</v>
      </c>
      <c r="G56" s="20" t="e">
        <f>INDEX([1]Database!$B:$G,MATCH($B56,[1]Database!B:B,0),MATCH($G$4,[1]Database!$B$1:$G$1,0))</f>
        <v>#N/A</v>
      </c>
      <c r="H56" s="21"/>
      <c r="I56" s="20"/>
      <c r="J56" s="20"/>
      <c r="K56" s="39"/>
      <c r="L56" s="26"/>
      <c r="M56" s="20"/>
      <c r="N56" s="20"/>
      <c r="O56" s="20"/>
      <c r="P56" s="23"/>
      <c r="Q56" s="24">
        <f t="shared" ref="Q56:Q58" si="19">L56+P56</f>
        <v>0</v>
      </c>
      <c r="R56" s="25" t="str">
        <f t="shared" ref="R56:R58" si="20">IF(H56="","",Q56*10^((0.787004341)*LOG10(H56/153.757)^2))</f>
        <v/>
      </c>
      <c r="S56" s="90"/>
      <c r="T56" s="27"/>
    </row>
    <row r="57" spans="1:20" s="4" customFormat="1" ht="13.15" customHeight="1" x14ac:dyDescent="0.2">
      <c r="A57" s="28">
        <v>1</v>
      </c>
      <c r="B57" s="22"/>
      <c r="C57" s="20" t="e">
        <f>INDEX([1]Database!$B:$G,MATCH($B57,[1]Database!B:B,0),MATCH($C$4,[1]Database!$B$1:$G$1,0))</f>
        <v>#N/A</v>
      </c>
      <c r="D57" s="20" t="e">
        <f>INDEX([1]Database!$B:$G,MATCH($B57,[1]Database!B:B,0),MATCH($D$4,[1]Database!$B$1:$G$1,0))</f>
        <v>#N/A</v>
      </c>
      <c r="E57" s="20" t="e">
        <f>INDEX([1]Database!$B:$G,MATCH($B57,[1]Database!B:B,0),MATCH($E$4,[1]Database!$B$1:$G$1,0))</f>
        <v>#N/A</v>
      </c>
      <c r="F57" s="20" t="e">
        <f>INDEX([1]Database!$B:$G,MATCH($B57,[1]Database!B:B,0),MATCH($F$4,[1]Database!$B$1:$G$1,0))</f>
        <v>#N/A</v>
      </c>
      <c r="G57" s="20" t="e">
        <f>INDEX([1]Database!$B:$G,MATCH($B57,[1]Database!B:B,0),MATCH($G$4,[1]Database!$B$1:$G$1,0))</f>
        <v>#N/A</v>
      </c>
      <c r="H57" s="21"/>
      <c r="I57" s="20"/>
      <c r="J57" s="20"/>
      <c r="K57" s="39"/>
      <c r="L57" s="26"/>
      <c r="M57" s="20"/>
      <c r="N57" s="20"/>
      <c r="O57" s="20"/>
      <c r="P57" s="23"/>
      <c r="Q57" s="24">
        <f t="shared" si="19"/>
        <v>0</v>
      </c>
      <c r="R57" s="25" t="str">
        <f t="shared" si="20"/>
        <v/>
      </c>
      <c r="S57" s="91"/>
      <c r="T57" s="27"/>
    </row>
    <row r="58" spans="1:20" s="4" customFormat="1" ht="13.15" customHeight="1" thickBot="1" x14ac:dyDescent="0.25">
      <c r="A58" s="73">
        <v>1</v>
      </c>
      <c r="B58" s="74"/>
      <c r="C58" s="75" t="e">
        <f>INDEX([1]Database!$B:$G,MATCH($B58,[1]Database!B:B,0),MATCH($C$4,[1]Database!$B$1:$G$1,0))</f>
        <v>#N/A</v>
      </c>
      <c r="D58" s="75" t="e">
        <f>INDEX([1]Database!$B:$G,MATCH($B58,[1]Database!B:B,0),MATCH($D$4,[1]Database!$B$1:$G$1,0))</f>
        <v>#N/A</v>
      </c>
      <c r="E58" s="75" t="e">
        <f>INDEX([1]Database!$B:$G,MATCH($B58,[1]Database!B:B,0),MATCH($E$4,[1]Database!$B$1:$G$1,0))</f>
        <v>#N/A</v>
      </c>
      <c r="F58" s="75" t="e">
        <f>INDEX([1]Database!$B:$G,MATCH($B58,[1]Database!B:B,0),MATCH($F$4,[1]Database!$B$1:$G$1,0))</f>
        <v>#N/A</v>
      </c>
      <c r="G58" s="75" t="e">
        <f>INDEX([1]Database!$B:$G,MATCH($B58,[1]Database!B:B,0),MATCH($G$4,[1]Database!$B$1:$G$1,0))</f>
        <v>#N/A</v>
      </c>
      <c r="H58" s="76"/>
      <c r="I58" s="75"/>
      <c r="J58" s="75"/>
      <c r="K58" s="86"/>
      <c r="L58" s="77"/>
      <c r="M58" s="75"/>
      <c r="N58" s="86"/>
      <c r="O58" s="86"/>
      <c r="P58" s="78"/>
      <c r="Q58" s="24">
        <f t="shared" si="19"/>
        <v>0</v>
      </c>
      <c r="R58" s="25" t="str">
        <f t="shared" si="20"/>
        <v/>
      </c>
      <c r="S58" s="91"/>
      <c r="T58" s="27"/>
    </row>
    <row r="59" spans="1:20" s="4" customFormat="1" ht="12.75" customHeight="1" thickBot="1" x14ac:dyDescent="0.25">
      <c r="A59" s="79"/>
      <c r="B59" s="80"/>
      <c r="C59" s="81"/>
      <c r="D59" s="81"/>
      <c r="E59" s="81"/>
      <c r="F59" s="81"/>
      <c r="G59" s="81"/>
      <c r="H59" s="82"/>
      <c r="I59" s="81"/>
      <c r="J59" s="81"/>
      <c r="K59" s="83"/>
      <c r="L59" s="81"/>
      <c r="M59" s="81"/>
      <c r="N59" s="83"/>
      <c r="O59" s="83"/>
      <c r="P59" s="81"/>
      <c r="Q59" s="84" t="s">
        <v>361</v>
      </c>
      <c r="R59" s="85">
        <f>SUM(R56:R58)</f>
        <v>0</v>
      </c>
      <c r="S59" s="92"/>
      <c r="T59" s="27"/>
    </row>
    <row r="64" spans="1:20" ht="15.75" thickBot="1" x14ac:dyDescent="0.3"/>
    <row r="65" spans="1:20" s="1" customFormat="1" ht="19.149999999999999" customHeight="1" x14ac:dyDescent="0.25">
      <c r="A65" s="30"/>
      <c r="B65" s="31"/>
      <c r="C65" s="93" t="s">
        <v>0</v>
      </c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4"/>
      <c r="Q65" s="95"/>
      <c r="R65" s="95"/>
      <c r="S65" s="96"/>
    </row>
    <row r="66" spans="1:20" s="1" customFormat="1" ht="19.149999999999999" customHeight="1" x14ac:dyDescent="0.25">
      <c r="A66" s="32"/>
      <c r="B66" s="7"/>
      <c r="C66" s="97" t="s">
        <v>360</v>
      </c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  <c r="Q66" s="99"/>
      <c r="R66" s="99"/>
      <c r="S66" s="100"/>
    </row>
    <row r="67" spans="1:20" s="1" customFormat="1" ht="19.149999999999999" customHeight="1" thickBot="1" x14ac:dyDescent="0.3">
      <c r="A67" s="34"/>
      <c r="B67" s="35"/>
      <c r="C67" s="101" t="s">
        <v>343</v>
      </c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2"/>
      <c r="Q67" s="103" t="s">
        <v>366</v>
      </c>
      <c r="R67" s="103"/>
      <c r="S67" s="104"/>
    </row>
    <row r="68" spans="1:20" s="3" customFormat="1" ht="21" customHeight="1" thickBot="1" x14ac:dyDescent="0.3">
      <c r="A68" s="89"/>
      <c r="B68" s="88" t="s">
        <v>2</v>
      </c>
      <c r="C68" s="89" t="s">
        <v>3</v>
      </c>
      <c r="D68" s="88" t="s">
        <v>97</v>
      </c>
      <c r="E68" s="88" t="s">
        <v>103</v>
      </c>
      <c r="F68" s="88" t="s">
        <v>99</v>
      </c>
      <c r="G68" s="88" t="s">
        <v>100</v>
      </c>
      <c r="H68" s="88" t="s">
        <v>101</v>
      </c>
      <c r="I68" s="88" t="s">
        <v>4</v>
      </c>
      <c r="J68" s="88"/>
      <c r="K68" s="88"/>
      <c r="L68" s="87" t="s">
        <v>5</v>
      </c>
      <c r="M68" s="88" t="s">
        <v>6</v>
      </c>
      <c r="N68" s="88"/>
      <c r="O68" s="88"/>
      <c r="P68" s="87" t="s">
        <v>5</v>
      </c>
      <c r="Q68" s="87" t="s">
        <v>7</v>
      </c>
      <c r="R68" s="88" t="s">
        <v>8</v>
      </c>
      <c r="S68" s="89" t="s">
        <v>102</v>
      </c>
      <c r="T68" s="2"/>
    </row>
    <row r="69" spans="1:20" s="3" customFormat="1" ht="21" customHeight="1" thickBot="1" x14ac:dyDescent="0.3">
      <c r="A69" s="89"/>
      <c r="B69" s="88"/>
      <c r="C69" s="89"/>
      <c r="D69" s="88"/>
      <c r="E69" s="88"/>
      <c r="F69" s="88"/>
      <c r="G69" s="88"/>
      <c r="H69" s="88"/>
      <c r="I69" s="33">
        <v>1</v>
      </c>
      <c r="J69" s="33">
        <v>2</v>
      </c>
      <c r="K69" s="33">
        <v>3</v>
      </c>
      <c r="L69" s="87"/>
      <c r="M69" s="33">
        <v>1</v>
      </c>
      <c r="N69" s="33">
        <v>2</v>
      </c>
      <c r="O69" s="33">
        <v>3</v>
      </c>
      <c r="P69" s="87"/>
      <c r="Q69" s="87"/>
      <c r="R69" s="88"/>
      <c r="S69" s="89"/>
    </row>
    <row r="70" spans="1:20" s="4" customFormat="1" ht="13.15" customHeight="1" x14ac:dyDescent="0.2">
      <c r="A70" s="59">
        <v>1</v>
      </c>
      <c r="B70" s="22" t="s">
        <v>88</v>
      </c>
      <c r="C70" s="20" t="str">
        <f>INDEX(Database!$B:$G,MATCH($B70,Database!B:B,0),MATCH($C$4,Database!$B$1:$G$1,0))</f>
        <v>Ž</v>
      </c>
      <c r="D70" s="20" t="str">
        <f>INDEX(Database!$B:$G,MATCH($B70,Database!B:B,0),MATCH($D$4,Database!$B$1:$G$1,0))</f>
        <v>29</v>
      </c>
      <c r="E70" s="20" t="str">
        <f>INDEX(Database!$B:$G,MATCH($B70,Database!B:B,0),MATCH($E$4,Database!$B$1:$G$1,0))</f>
        <v>04</v>
      </c>
      <c r="F70" s="20" t="str">
        <f>INDEX(Database!$B:$G,MATCH($B70,Database!B:B,0),MATCH($F$4,Database!$B$1:$G$1,0))</f>
        <v>09</v>
      </c>
      <c r="G70" s="20" t="str">
        <f>INDEX(Database!$B:$G,MATCH($B70,Database!B:B,0),MATCH($G$4,Database!$B$1:$G$1,0))</f>
        <v>Železničar - Inđija</v>
      </c>
      <c r="H70" s="21">
        <v>59</v>
      </c>
      <c r="I70" s="192">
        <v>48</v>
      </c>
      <c r="J70" s="192">
        <v>51</v>
      </c>
      <c r="K70" s="194">
        <v>53</v>
      </c>
      <c r="L70" s="26">
        <v>53</v>
      </c>
      <c r="M70" s="192">
        <v>58</v>
      </c>
      <c r="N70" s="195">
        <v>61</v>
      </c>
      <c r="O70" s="195">
        <v>61</v>
      </c>
      <c r="P70" s="23">
        <v>58</v>
      </c>
      <c r="Q70" s="24">
        <f t="shared" ref="Q70" si="21">L70+P70</f>
        <v>111</v>
      </c>
      <c r="R70" s="25">
        <f t="shared" ref="R70" si="22">IF(H70="","",Q70*10^((0.787004341)*LOG10(H70/153.757)^2))</f>
        <v>151.8824505432404</v>
      </c>
      <c r="S70" s="90">
        <v>1</v>
      </c>
      <c r="T70" s="27"/>
    </row>
    <row r="71" spans="1:20" s="4" customFormat="1" ht="13.15" customHeight="1" x14ac:dyDescent="0.2">
      <c r="A71" s="59">
        <v>1</v>
      </c>
      <c r="B71" s="22" t="s">
        <v>59</v>
      </c>
      <c r="C71" s="20" t="str">
        <f>INDEX(Database!$B:$G,MATCH($B71,Database!B:B,0),MATCH($C$4,Database!$B$1:$G$1,0))</f>
        <v>Ž</v>
      </c>
      <c r="D71" s="20" t="str">
        <f>INDEX(Database!$B:$G,MATCH($B71,Database!B:B,0),MATCH($D$4,Database!$B$1:$G$1,0))</f>
        <v>10</v>
      </c>
      <c r="E71" s="20" t="str">
        <f>INDEX(Database!$B:$G,MATCH($B71,Database!B:B,0),MATCH($E$4,Database!$B$1:$G$1,0))</f>
        <v>05</v>
      </c>
      <c r="F71" s="20" t="str">
        <f>INDEX(Database!$B:$G,MATCH($B71,Database!B:B,0),MATCH($F$4,Database!$B$1:$G$1,0))</f>
        <v>09</v>
      </c>
      <c r="G71" s="20" t="str">
        <f>INDEX(Database!$B:$G,MATCH($B71,Database!B:B,0),MATCH($G$4,Database!$B$1:$G$1,0))</f>
        <v>Železničar - Inđija</v>
      </c>
      <c r="H71" s="21">
        <v>55.7</v>
      </c>
      <c r="I71" s="192">
        <v>48</v>
      </c>
      <c r="J71" s="195">
        <v>50</v>
      </c>
      <c r="K71" s="194">
        <v>50</v>
      </c>
      <c r="L71" s="26">
        <v>50</v>
      </c>
      <c r="M71" s="192">
        <v>55</v>
      </c>
      <c r="N71" s="195">
        <v>58</v>
      </c>
      <c r="O71" s="192" t="s">
        <v>367</v>
      </c>
      <c r="P71" s="23">
        <v>55</v>
      </c>
      <c r="Q71" s="24">
        <f t="shared" ref="Q70:Q72" si="23">L71+P71</f>
        <v>105</v>
      </c>
      <c r="R71" s="25">
        <f t="shared" ref="R70:R72" si="24">IF(H71="","",Q71*10^((0.787004341)*LOG10(H71/153.757)^2))</f>
        <v>149.35941390079284</v>
      </c>
      <c r="S71" s="91"/>
      <c r="T71" s="27"/>
    </row>
    <row r="72" spans="1:20" s="4" customFormat="1" ht="13.15" customHeight="1" x14ac:dyDescent="0.2">
      <c r="A72" s="59">
        <v>2</v>
      </c>
      <c r="B72" s="22" t="s">
        <v>196</v>
      </c>
      <c r="C72" s="20" t="str">
        <f>INDEX(Database!$B:$G,MATCH($B72,Database!B:B,0),MATCH($C$4,Database!$B$1:$G$1,0))</f>
        <v>Ž</v>
      </c>
      <c r="D72" s="20" t="str">
        <f>INDEX(Database!$B:$G,MATCH($B72,Database!B:B,0),MATCH($D$4,Database!$B$1:$G$1,0))</f>
        <v>10</v>
      </c>
      <c r="E72" s="20" t="str">
        <f>INDEX(Database!$B:$G,MATCH($B72,Database!B:B,0),MATCH($E$4,Database!$B$1:$G$1,0))</f>
        <v>11</v>
      </c>
      <c r="F72" s="20" t="str">
        <f>INDEX(Database!$B:$G,MATCH($B72,Database!B:B,0),MATCH($F$4,Database!$B$1:$G$1,0))</f>
        <v>12</v>
      </c>
      <c r="G72" s="20" t="str">
        <f>INDEX(Database!$B:$G,MATCH($B72,Database!B:B,0),MATCH($G$4,Database!$B$1:$G$1,0))</f>
        <v>Železničar - Inđija</v>
      </c>
      <c r="H72" s="21">
        <v>53.5</v>
      </c>
      <c r="I72" s="192">
        <v>28</v>
      </c>
      <c r="J72" s="195">
        <v>31</v>
      </c>
      <c r="K72" s="195">
        <v>31</v>
      </c>
      <c r="L72" s="26">
        <v>28</v>
      </c>
      <c r="M72" s="192">
        <v>38</v>
      </c>
      <c r="N72" s="195">
        <v>41</v>
      </c>
      <c r="O72" s="192" t="s">
        <v>367</v>
      </c>
      <c r="P72" s="23">
        <v>38</v>
      </c>
      <c r="Q72" s="24">
        <f t="shared" si="23"/>
        <v>66</v>
      </c>
      <c r="R72" s="25">
        <f t="shared" si="24"/>
        <v>96.599778361514495</v>
      </c>
      <c r="S72" s="91"/>
      <c r="T72" s="27"/>
    </row>
    <row r="73" spans="1:20" s="4" customFormat="1" ht="12.75" customHeight="1" thickBot="1" x14ac:dyDescent="0.25">
      <c r="A73" s="79"/>
      <c r="B73" s="80"/>
      <c r="C73" s="81"/>
      <c r="D73" s="81"/>
      <c r="E73" s="81"/>
      <c r="F73" s="81"/>
      <c r="G73" s="81"/>
      <c r="H73" s="82"/>
      <c r="I73" s="81"/>
      <c r="J73" s="81"/>
      <c r="K73" s="83"/>
      <c r="L73" s="81"/>
      <c r="M73" s="81"/>
      <c r="N73" s="83"/>
      <c r="O73" s="83"/>
      <c r="P73" s="81"/>
      <c r="Q73" s="84" t="s">
        <v>361</v>
      </c>
      <c r="R73" s="85">
        <f>SUM(R70:R72)</f>
        <v>397.84164280554774</v>
      </c>
      <c r="S73" s="92"/>
      <c r="T73" s="27"/>
    </row>
    <row r="74" spans="1:20" s="3" customFormat="1" ht="21" customHeight="1" thickBot="1" x14ac:dyDescent="0.3">
      <c r="A74" s="89"/>
      <c r="B74" s="88" t="s">
        <v>2</v>
      </c>
      <c r="C74" s="89" t="s">
        <v>3</v>
      </c>
      <c r="D74" s="88" t="s">
        <v>97</v>
      </c>
      <c r="E74" s="88" t="s">
        <v>103</v>
      </c>
      <c r="F74" s="88" t="s">
        <v>99</v>
      </c>
      <c r="G74" s="88" t="s">
        <v>100</v>
      </c>
      <c r="H74" s="88" t="s">
        <v>101</v>
      </c>
      <c r="I74" s="88" t="s">
        <v>4</v>
      </c>
      <c r="J74" s="88"/>
      <c r="K74" s="88"/>
      <c r="L74" s="87" t="s">
        <v>5</v>
      </c>
      <c r="M74" s="88" t="s">
        <v>6</v>
      </c>
      <c r="N74" s="88"/>
      <c r="O74" s="88"/>
      <c r="P74" s="87" t="s">
        <v>5</v>
      </c>
      <c r="Q74" s="87" t="s">
        <v>7</v>
      </c>
      <c r="R74" s="88" t="s">
        <v>8</v>
      </c>
      <c r="S74" s="89" t="s">
        <v>102</v>
      </c>
      <c r="T74" s="2"/>
    </row>
    <row r="75" spans="1:20" s="3" customFormat="1" ht="21" customHeight="1" thickBot="1" x14ac:dyDescent="0.3">
      <c r="A75" s="89"/>
      <c r="B75" s="88"/>
      <c r="C75" s="89"/>
      <c r="D75" s="88"/>
      <c r="E75" s="88"/>
      <c r="F75" s="88"/>
      <c r="G75" s="88"/>
      <c r="H75" s="88"/>
      <c r="I75" s="33">
        <v>1</v>
      </c>
      <c r="J75" s="33">
        <v>2</v>
      </c>
      <c r="K75" s="33">
        <v>3</v>
      </c>
      <c r="L75" s="87"/>
      <c r="M75" s="33">
        <v>1</v>
      </c>
      <c r="N75" s="33">
        <v>2</v>
      </c>
      <c r="O75" s="33">
        <v>3</v>
      </c>
      <c r="P75" s="87"/>
      <c r="Q75" s="87"/>
      <c r="R75" s="88"/>
      <c r="S75" s="89"/>
    </row>
    <row r="76" spans="1:20" s="4" customFormat="1" ht="13.15" customHeight="1" x14ac:dyDescent="0.25">
      <c r="A76" s="28">
        <v>1</v>
      </c>
      <c r="B76" s="22"/>
      <c r="C76" s="20" t="e">
        <f>INDEX([1]Database!$B:$G,MATCH($B76,[1]Database!B:B,0),MATCH($C$4,[1]Database!$B$1:$G$1,0))</f>
        <v>#N/A</v>
      </c>
      <c r="D76" s="20" t="e">
        <f>INDEX([1]Database!$B:$G,MATCH($B76,[1]Database!B:B,0),MATCH($D$4,[1]Database!$B$1:$G$1,0))</f>
        <v>#N/A</v>
      </c>
      <c r="E76" s="20" t="e">
        <f>INDEX([1]Database!$B:$G,MATCH($B76,[1]Database!B:B,0),MATCH($E$4,[1]Database!$B$1:$G$1,0))</f>
        <v>#N/A</v>
      </c>
      <c r="F76" s="20" t="e">
        <f>INDEX([1]Database!$B:$G,MATCH($B76,[1]Database!B:B,0),MATCH($F$4,[1]Database!$B$1:$G$1,0))</f>
        <v>#N/A</v>
      </c>
      <c r="G76" s="20" t="e">
        <f>INDEX([1]Database!$B:$G,MATCH($B76,[1]Database!B:B,0),MATCH($G$4,[1]Database!$B$1:$G$1,0))</f>
        <v>#N/A</v>
      </c>
      <c r="H76" s="21"/>
      <c r="I76" s="20"/>
      <c r="J76" s="20"/>
      <c r="K76" s="39"/>
      <c r="L76" s="26"/>
      <c r="M76" s="20"/>
      <c r="N76" s="20"/>
      <c r="O76" s="20"/>
      <c r="P76" s="23"/>
      <c r="Q76" s="24">
        <f t="shared" ref="Q76:Q78" si="25">L76+P76</f>
        <v>0</v>
      </c>
      <c r="R76" s="25" t="str">
        <f t="shared" ref="R76:R78" si="26">IF(H76="","",Q76*10^((0.787004341)*LOG10(H76/153.757)^2))</f>
        <v/>
      </c>
      <c r="S76"/>
      <c r="T76" s="27"/>
    </row>
    <row r="77" spans="1:20" s="4" customFormat="1" ht="13.15" customHeight="1" x14ac:dyDescent="0.25">
      <c r="A77" s="28">
        <v>1</v>
      </c>
      <c r="B77" s="22"/>
      <c r="C77" s="20" t="e">
        <f>INDEX([1]Database!$B:$G,MATCH($B77,[1]Database!B:B,0),MATCH($C$4,[1]Database!$B$1:$G$1,0))</f>
        <v>#N/A</v>
      </c>
      <c r="D77" s="20" t="e">
        <f>INDEX([1]Database!$B:$G,MATCH($B77,[1]Database!B:B,0),MATCH($D$4,[1]Database!$B$1:$G$1,0))</f>
        <v>#N/A</v>
      </c>
      <c r="E77" s="20" t="e">
        <f>INDEX([1]Database!$B:$G,MATCH($B77,[1]Database!B:B,0),MATCH($E$4,[1]Database!$B$1:$G$1,0))</f>
        <v>#N/A</v>
      </c>
      <c r="F77" s="20" t="e">
        <f>INDEX([1]Database!$B:$G,MATCH($B77,[1]Database!B:B,0),MATCH($F$4,[1]Database!$B$1:$G$1,0))</f>
        <v>#N/A</v>
      </c>
      <c r="G77" s="20" t="e">
        <f>INDEX([1]Database!$B:$G,MATCH($B77,[1]Database!B:B,0),MATCH($G$4,[1]Database!$B$1:$G$1,0))</f>
        <v>#N/A</v>
      </c>
      <c r="H77" s="21"/>
      <c r="I77" s="20"/>
      <c r="J77" s="20"/>
      <c r="K77" s="39"/>
      <c r="L77" s="26"/>
      <c r="M77" s="20"/>
      <c r="N77" s="20"/>
      <c r="O77" s="20"/>
      <c r="P77" s="23"/>
      <c r="Q77" s="24">
        <f t="shared" si="25"/>
        <v>0</v>
      </c>
      <c r="R77" s="25" t="str">
        <f t="shared" si="26"/>
        <v/>
      </c>
      <c r="S77"/>
      <c r="T77" s="27"/>
    </row>
    <row r="78" spans="1:20" s="4" customFormat="1" ht="13.15" customHeight="1" thickBot="1" x14ac:dyDescent="0.3">
      <c r="A78" s="73">
        <v>1</v>
      </c>
      <c r="B78" s="74"/>
      <c r="C78" s="75" t="e">
        <f>INDEX([1]Database!$B:$G,MATCH($B78,[1]Database!B:B,0),MATCH($C$4,[1]Database!$B$1:$G$1,0))</f>
        <v>#N/A</v>
      </c>
      <c r="D78" s="75" t="e">
        <f>INDEX([1]Database!$B:$G,MATCH($B78,[1]Database!B:B,0),MATCH($D$4,[1]Database!$B$1:$G$1,0))</f>
        <v>#N/A</v>
      </c>
      <c r="E78" s="75" t="e">
        <f>INDEX([1]Database!$B:$G,MATCH($B78,[1]Database!B:B,0),MATCH($E$4,[1]Database!$B$1:$G$1,0))</f>
        <v>#N/A</v>
      </c>
      <c r="F78" s="75" t="e">
        <f>INDEX([1]Database!$B:$G,MATCH($B78,[1]Database!B:B,0),MATCH($F$4,[1]Database!$B$1:$G$1,0))</f>
        <v>#N/A</v>
      </c>
      <c r="G78" s="75" t="e">
        <f>INDEX([1]Database!$B:$G,MATCH($B78,[1]Database!B:B,0),MATCH($G$4,[1]Database!$B$1:$G$1,0))</f>
        <v>#N/A</v>
      </c>
      <c r="H78" s="76"/>
      <c r="I78" s="75"/>
      <c r="J78" s="75"/>
      <c r="K78" s="86"/>
      <c r="L78" s="77"/>
      <c r="M78" s="75"/>
      <c r="N78" s="86"/>
      <c r="O78" s="86"/>
      <c r="P78" s="78"/>
      <c r="Q78" s="24">
        <f t="shared" si="25"/>
        <v>0</v>
      </c>
      <c r="R78" s="25" t="str">
        <f t="shared" si="26"/>
        <v/>
      </c>
      <c r="S78"/>
      <c r="T78" s="27"/>
    </row>
    <row r="79" spans="1:20" s="4" customFormat="1" ht="12.75" customHeight="1" thickBot="1" x14ac:dyDescent="0.3">
      <c r="A79" s="79"/>
      <c r="B79" s="80"/>
      <c r="C79" s="81"/>
      <c r="D79" s="81"/>
      <c r="E79" s="81"/>
      <c r="F79" s="81"/>
      <c r="G79" s="81"/>
      <c r="H79" s="82"/>
      <c r="I79" s="81"/>
      <c r="J79" s="81"/>
      <c r="K79" s="83"/>
      <c r="L79" s="81"/>
      <c r="M79" s="81"/>
      <c r="N79" s="83"/>
      <c r="O79" s="83"/>
      <c r="P79" s="81"/>
      <c r="Q79" s="84" t="s">
        <v>361</v>
      </c>
      <c r="R79" s="85">
        <f>SUM(R76:R78)</f>
        <v>0</v>
      </c>
      <c r="S79"/>
      <c r="T79" s="27"/>
    </row>
  </sheetData>
  <mergeCells count="162">
    <mergeCell ref="C1:P1"/>
    <mergeCell ref="Q1:S1"/>
    <mergeCell ref="C2:P2"/>
    <mergeCell ref="Q2:S2"/>
    <mergeCell ref="C3:P3"/>
    <mergeCell ref="Q3:S3"/>
    <mergeCell ref="C4:C5"/>
    <mergeCell ref="D4:D5"/>
    <mergeCell ref="E4:E5"/>
    <mergeCell ref="F4:F5"/>
    <mergeCell ref="G4:G5"/>
    <mergeCell ref="H4:H5"/>
    <mergeCell ref="I4:K4"/>
    <mergeCell ref="L4:L5"/>
    <mergeCell ref="S4:S5"/>
    <mergeCell ref="A17:B17"/>
    <mergeCell ref="A18:B18"/>
    <mergeCell ref="A7:B7"/>
    <mergeCell ref="A19:B19"/>
    <mergeCell ref="A4:A5"/>
    <mergeCell ref="B4:B5"/>
    <mergeCell ref="M4:O4"/>
    <mergeCell ref="P4:P5"/>
    <mergeCell ref="Q4:Q5"/>
    <mergeCell ref="A9:B9"/>
    <mergeCell ref="A12:B12"/>
    <mergeCell ref="A29:B29"/>
    <mergeCell ref="A30:B30"/>
    <mergeCell ref="A31:B31"/>
    <mergeCell ref="A33:B33"/>
    <mergeCell ref="A36:B36"/>
    <mergeCell ref="A38:B38"/>
    <mergeCell ref="A39:B39"/>
    <mergeCell ref="A40:B40"/>
    <mergeCell ref="R4:R5"/>
    <mergeCell ref="H23:K23"/>
    <mergeCell ref="I20:J20"/>
    <mergeCell ref="G20:H20"/>
    <mergeCell ref="G21:H21"/>
    <mergeCell ref="G22:H22"/>
    <mergeCell ref="A6:B6"/>
    <mergeCell ref="A14:B14"/>
    <mergeCell ref="A16:B16"/>
    <mergeCell ref="L20:P20"/>
    <mergeCell ref="L21:P21"/>
    <mergeCell ref="L22:P22"/>
    <mergeCell ref="Q20:S20"/>
    <mergeCell ref="Q21:S21"/>
    <mergeCell ref="Q22:S22"/>
    <mergeCell ref="C20:F20"/>
    <mergeCell ref="C21:F21"/>
    <mergeCell ref="C22:F22"/>
    <mergeCell ref="A27:A28"/>
    <mergeCell ref="B27:B28"/>
    <mergeCell ref="C27:C28"/>
    <mergeCell ref="D27:D28"/>
    <mergeCell ref="E27:E28"/>
    <mergeCell ref="R27:R28"/>
    <mergeCell ref="S27:S28"/>
    <mergeCell ref="C24:P24"/>
    <mergeCell ref="Q24:S24"/>
    <mergeCell ref="C25:P25"/>
    <mergeCell ref="Q25:S25"/>
    <mergeCell ref="C26:P26"/>
    <mergeCell ref="Q26:S26"/>
    <mergeCell ref="F27:F28"/>
    <mergeCell ref="G27:G28"/>
    <mergeCell ref="H27:H28"/>
    <mergeCell ref="I27:K27"/>
    <mergeCell ref="L27:L28"/>
    <mergeCell ref="M27:O27"/>
    <mergeCell ref="P27:P28"/>
    <mergeCell ref="Q27:Q28"/>
    <mergeCell ref="C43:F43"/>
    <mergeCell ref="G43:H43"/>
    <mergeCell ref="L43:P43"/>
    <mergeCell ref="Q43:S43"/>
    <mergeCell ref="H44:K44"/>
    <mergeCell ref="C41:F41"/>
    <mergeCell ref="G41:H41"/>
    <mergeCell ref="I41:J41"/>
    <mergeCell ref="L41:P41"/>
    <mergeCell ref="Q41:S41"/>
    <mergeCell ref="C42:F42"/>
    <mergeCell ref="G42:H42"/>
    <mergeCell ref="L42:P42"/>
    <mergeCell ref="Q42:S42"/>
    <mergeCell ref="A48:A49"/>
    <mergeCell ref="B48:B49"/>
    <mergeCell ref="C48:C49"/>
    <mergeCell ref="D48:D49"/>
    <mergeCell ref="E48:E49"/>
    <mergeCell ref="C45:P45"/>
    <mergeCell ref="Q45:S45"/>
    <mergeCell ref="C46:P46"/>
    <mergeCell ref="Q46:S46"/>
    <mergeCell ref="C47:P47"/>
    <mergeCell ref="Q47:S47"/>
    <mergeCell ref="M48:O48"/>
    <mergeCell ref="P48:P49"/>
    <mergeCell ref="Q48:Q49"/>
    <mergeCell ref="R48:R49"/>
    <mergeCell ref="S48:S49"/>
    <mergeCell ref="F48:F49"/>
    <mergeCell ref="G48:G49"/>
    <mergeCell ref="H48:H49"/>
    <mergeCell ref="I48:K48"/>
    <mergeCell ref="L48:L49"/>
    <mergeCell ref="A68:A69"/>
    <mergeCell ref="B68:B69"/>
    <mergeCell ref="S56:S59"/>
    <mergeCell ref="S50:S53"/>
    <mergeCell ref="A54:A55"/>
    <mergeCell ref="B54:B55"/>
    <mergeCell ref="C54:C55"/>
    <mergeCell ref="D54:D55"/>
    <mergeCell ref="E54:E55"/>
    <mergeCell ref="F54:F55"/>
    <mergeCell ref="G54:G55"/>
    <mergeCell ref="H54:H55"/>
    <mergeCell ref="I54:K54"/>
    <mergeCell ref="L54:L55"/>
    <mergeCell ref="M54:O54"/>
    <mergeCell ref="P54:P55"/>
    <mergeCell ref="Q54:Q55"/>
    <mergeCell ref="R54:R55"/>
    <mergeCell ref="S54:S55"/>
    <mergeCell ref="G68:G69"/>
    <mergeCell ref="H68:H69"/>
    <mergeCell ref="I68:K68"/>
    <mergeCell ref="L68:L69"/>
    <mergeCell ref="M68:O68"/>
    <mergeCell ref="C65:P65"/>
    <mergeCell ref="Q65:S65"/>
    <mergeCell ref="C66:P66"/>
    <mergeCell ref="Q66:S66"/>
    <mergeCell ref="C67:P67"/>
    <mergeCell ref="Q67:S67"/>
    <mergeCell ref="P68:P69"/>
    <mergeCell ref="Q68:Q69"/>
    <mergeCell ref="R68:R69"/>
    <mergeCell ref="S68:S69"/>
    <mergeCell ref="S70:S73"/>
    <mergeCell ref="A74:A75"/>
    <mergeCell ref="B74:B75"/>
    <mergeCell ref="C74:C75"/>
    <mergeCell ref="D74:D75"/>
    <mergeCell ref="E74:E75"/>
    <mergeCell ref="F74:F75"/>
    <mergeCell ref="G74:G75"/>
    <mergeCell ref="H74:H75"/>
    <mergeCell ref="I74:K74"/>
    <mergeCell ref="L74:L75"/>
    <mergeCell ref="M74:O74"/>
    <mergeCell ref="P74:P75"/>
    <mergeCell ref="Q74:Q75"/>
    <mergeCell ref="R74:R75"/>
    <mergeCell ref="S74:S75"/>
    <mergeCell ref="C68:C69"/>
    <mergeCell ref="D68:D69"/>
    <mergeCell ref="E68:E69"/>
    <mergeCell ref="F68:F69"/>
  </mergeCells>
  <pageMargins left="0.7" right="0.7" top="0.75" bottom="0.75" header="0.3" footer="0.3"/>
  <pageSetup paperSize="9" scale="90" fitToHeight="0" orientation="landscape" r:id="rId1"/>
  <colBreaks count="1" manualBreakCount="1">
    <brk id="19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DCEDD63-E05B-49F8-99E2-009E84BB6D9F}">
          <x14:formula1>
            <xm:f>Database!$B:$B</xm:f>
          </x14:formula1>
          <xm:sqref>B10:B11 B8 B37 B15 B34:B35 B32 B50:B52 B13 B70:B72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CEE0-F1B4-44DF-B488-8ADB386C242A}">
  <sheetPr codeName="Sheet3"/>
  <dimension ref="A1:T65"/>
  <sheetViews>
    <sheetView tabSelected="1" zoomScale="115" zoomScaleNormal="115" zoomScaleSheetLayoutView="100" workbookViewId="0">
      <selection activeCell="A10" sqref="A10:XFD10"/>
    </sheetView>
  </sheetViews>
  <sheetFormatPr defaultRowHeight="15" x14ac:dyDescent="0.25"/>
  <cols>
    <col min="1" max="1" width="3.7109375" customWidth="1"/>
    <col min="2" max="2" width="25.7109375" customWidth="1"/>
    <col min="3" max="6" width="4.7109375" customWidth="1"/>
    <col min="7" max="7" width="23.28515625" bestFit="1" customWidth="1"/>
    <col min="8" max="8" width="9.7109375" customWidth="1"/>
    <col min="9" max="11" width="4.7109375" customWidth="1"/>
    <col min="12" max="12" width="6.7109375" customWidth="1"/>
    <col min="13" max="15" width="4.7109375" customWidth="1"/>
    <col min="16" max="16" width="6.7109375" customWidth="1"/>
    <col min="17" max="17" width="8.7109375" customWidth="1"/>
    <col min="18" max="18" width="9.7109375" customWidth="1"/>
    <col min="19" max="19" width="5.5703125" bestFit="1" customWidth="1"/>
    <col min="22" max="22" width="14.7109375" customWidth="1"/>
  </cols>
  <sheetData>
    <row r="1" spans="1:20" s="1" customFormat="1" ht="19.149999999999999" customHeight="1" x14ac:dyDescent="0.25">
      <c r="A1" s="30"/>
      <c r="B1" s="36"/>
      <c r="C1" s="128" t="s">
        <v>0</v>
      </c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5"/>
      <c r="R1" s="95"/>
      <c r="S1" s="96"/>
    </row>
    <row r="2" spans="1:20" s="1" customFormat="1" ht="19.149999999999999" customHeight="1" x14ac:dyDescent="0.25">
      <c r="A2" s="32"/>
      <c r="B2" s="37"/>
      <c r="C2" s="126" t="s">
        <v>369</v>
      </c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9"/>
      <c r="R2" s="99"/>
      <c r="S2" s="100"/>
    </row>
    <row r="3" spans="1:20" s="1" customFormat="1" ht="19.149999999999999" customHeight="1" thickBot="1" x14ac:dyDescent="0.3">
      <c r="A3" s="34"/>
      <c r="B3" s="38"/>
      <c r="C3" s="127" t="s">
        <v>354</v>
      </c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3" t="s">
        <v>366</v>
      </c>
      <c r="R3" s="103"/>
      <c r="S3" s="104"/>
    </row>
    <row r="4" spans="1:20" s="3" customFormat="1" ht="21" customHeight="1" thickBot="1" x14ac:dyDescent="0.3">
      <c r="A4" s="89"/>
      <c r="B4" s="88" t="s">
        <v>2</v>
      </c>
      <c r="C4" s="89" t="s">
        <v>3</v>
      </c>
      <c r="D4" s="88" t="s">
        <v>97</v>
      </c>
      <c r="E4" s="88" t="s">
        <v>103</v>
      </c>
      <c r="F4" s="88" t="s">
        <v>99</v>
      </c>
      <c r="G4" s="88" t="s">
        <v>100</v>
      </c>
      <c r="H4" s="88" t="s">
        <v>101</v>
      </c>
      <c r="I4" s="88" t="s">
        <v>4</v>
      </c>
      <c r="J4" s="88"/>
      <c r="K4" s="88"/>
      <c r="L4" s="87" t="s">
        <v>5</v>
      </c>
      <c r="M4" s="88" t="s">
        <v>6</v>
      </c>
      <c r="N4" s="88"/>
      <c r="O4" s="88"/>
      <c r="P4" s="87" t="s">
        <v>5</v>
      </c>
      <c r="Q4" s="87" t="s">
        <v>7</v>
      </c>
      <c r="R4" s="88" t="s">
        <v>8</v>
      </c>
      <c r="S4" s="89" t="s">
        <v>102</v>
      </c>
      <c r="T4" s="2"/>
    </row>
    <row r="5" spans="1:20" s="3" customFormat="1" ht="21" customHeight="1" thickBot="1" x14ac:dyDescent="0.3">
      <c r="A5" s="89"/>
      <c r="B5" s="88"/>
      <c r="C5" s="89"/>
      <c r="D5" s="88"/>
      <c r="E5" s="88"/>
      <c r="F5" s="88"/>
      <c r="G5" s="88"/>
      <c r="H5" s="88"/>
      <c r="I5" s="33">
        <v>1</v>
      </c>
      <c r="J5" s="33">
        <v>2</v>
      </c>
      <c r="K5" s="33">
        <v>3</v>
      </c>
      <c r="L5" s="87"/>
      <c r="M5" s="33">
        <v>1</v>
      </c>
      <c r="N5" s="33">
        <v>2</v>
      </c>
      <c r="O5" s="33">
        <v>3</v>
      </c>
      <c r="P5" s="87"/>
      <c r="Q5" s="87"/>
      <c r="R5" s="88"/>
      <c r="S5" s="89"/>
    </row>
    <row r="6" spans="1:20" ht="12.6" customHeight="1" x14ac:dyDescent="0.25">
      <c r="A6" s="129">
        <v>52</v>
      </c>
      <c r="B6" s="130"/>
      <c r="C6" s="45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7"/>
    </row>
    <row r="7" spans="1:20" s="4" customFormat="1" ht="12.6" customHeight="1" x14ac:dyDescent="0.2">
      <c r="A7" s="28">
        <v>1</v>
      </c>
      <c r="B7" s="22" t="s">
        <v>325</v>
      </c>
      <c r="C7" s="20" t="str">
        <f>INDEX(Database!$B:$G,MATCH($B7,Database!B:B,0),MATCH($C$4,Database!$B$1:$G$1,0))</f>
        <v>M</v>
      </c>
      <c r="D7" s="20" t="str">
        <f>INDEX(Database!$B:$G,MATCH($B7,Database!$B:$B,0),MATCH($D$4,Database!$B$1:$G$1,0))</f>
        <v>27</v>
      </c>
      <c r="E7" s="20" t="str">
        <f>INDEX(Database!$B:$G,MATCH($B7,Database!$B:$B,0),MATCH($E$4,Database!$B$1:$G$1,0))</f>
        <v>08</v>
      </c>
      <c r="F7" s="20" t="str">
        <f>INDEX(Database!$B:$G,MATCH($B7,Database!$B:$B,0),MATCH($F$4,Database!$B$1:$G$1,0))</f>
        <v>13</v>
      </c>
      <c r="G7" s="20" t="str">
        <f>INDEX(Database!$B:$G,MATCH($B7,Database!$B:$B,0),MATCH($G$4,Database!$B$1:$G$1,0))</f>
        <v>Herkules - Bač</v>
      </c>
      <c r="H7" s="21">
        <v>37.6</v>
      </c>
      <c r="I7" s="192">
        <v>13</v>
      </c>
      <c r="J7" s="192">
        <v>15</v>
      </c>
      <c r="K7" s="192">
        <v>17</v>
      </c>
      <c r="L7" s="26">
        <v>17</v>
      </c>
      <c r="M7" s="192">
        <v>15</v>
      </c>
      <c r="N7" s="192">
        <v>20</v>
      </c>
      <c r="O7" s="195">
        <v>22</v>
      </c>
      <c r="P7" s="26">
        <v>20</v>
      </c>
      <c r="Q7" s="24">
        <f>L7+P7</f>
        <v>37</v>
      </c>
      <c r="R7" s="25">
        <f>IF(H7="","",Q7*10^((0.722762521)*LOG10(H7/193.609)^2))</f>
        <v>85.967031645250515</v>
      </c>
      <c r="S7" s="29">
        <v>3</v>
      </c>
      <c r="T7" s="27"/>
    </row>
    <row r="8" spans="1:20" s="4" customFormat="1" ht="12.6" customHeight="1" x14ac:dyDescent="0.2">
      <c r="A8" s="28">
        <v>2</v>
      </c>
      <c r="B8" s="22" t="s">
        <v>326</v>
      </c>
      <c r="C8" s="20" t="str">
        <f>INDEX(Database!$B:$G,MATCH($B8,Database!B:B,0),MATCH($C$4,Database!$B$1:$G$1,0))</f>
        <v>M</v>
      </c>
      <c r="D8" s="20" t="str">
        <f>INDEX(Database!$B:$G,MATCH($B8,Database!$B:$B,0),MATCH($D$4,Database!$B$1:$G$1,0))</f>
        <v>03</v>
      </c>
      <c r="E8" s="20" t="str">
        <f>INDEX(Database!$B:$G,MATCH($B8,Database!$B:$B,0),MATCH($E$4,Database!$B$1:$G$1,0))</f>
        <v>12</v>
      </c>
      <c r="F8" s="20" t="str">
        <f>INDEX(Database!$B:$G,MATCH($B8,Database!$B:$B,0),MATCH($F$4,Database!$B$1:$G$1,0))</f>
        <v>15</v>
      </c>
      <c r="G8" s="20" t="str">
        <f>INDEX(Database!$B:$G,MATCH($B8,Database!$B:$B,0),MATCH($G$4,Database!$B$1:$G$1,0))</f>
        <v>Herkules - Bač</v>
      </c>
      <c r="H8" s="21">
        <v>24.5</v>
      </c>
      <c r="I8" s="192">
        <v>13</v>
      </c>
      <c r="J8" s="192">
        <v>14</v>
      </c>
      <c r="K8" s="192">
        <v>15</v>
      </c>
      <c r="L8" s="26">
        <v>15</v>
      </c>
      <c r="M8" s="192">
        <v>15</v>
      </c>
      <c r="N8" s="192">
        <v>18</v>
      </c>
      <c r="O8" s="192">
        <v>20</v>
      </c>
      <c r="P8" s="26">
        <v>20</v>
      </c>
      <c r="Q8" s="24">
        <f>L8+P8</f>
        <v>35</v>
      </c>
      <c r="R8" s="25">
        <f>IF(H8="","",Q8*10^((0.722762521)*LOG10(H8/193.609)^2))</f>
        <v>133.84262026784089</v>
      </c>
      <c r="S8" s="29">
        <v>2</v>
      </c>
      <c r="T8" s="27"/>
    </row>
    <row r="9" spans="1:20" s="4" customFormat="1" ht="12.6" customHeight="1" x14ac:dyDescent="0.2">
      <c r="A9" s="28">
        <v>3</v>
      </c>
      <c r="B9" s="22" t="s">
        <v>364</v>
      </c>
      <c r="C9" s="20" t="str">
        <f>INDEX(Database!$B:$G,MATCH($B9,Database!B:B,0),MATCH($C$4,Database!$B$1:$G$1,0))</f>
        <v>M</v>
      </c>
      <c r="D9" s="20" t="str">
        <f>INDEX(Database!$B:$G,MATCH($B9,Database!$B:$B,0),MATCH($D$4,Database!$B$1:$G$1,0))</f>
        <v>07</v>
      </c>
      <c r="E9" s="20" t="str">
        <f>INDEX(Database!$B:$G,MATCH($B9,Database!$B:$B,0),MATCH($E$4,Database!$B$1:$G$1,0))</f>
        <v>09</v>
      </c>
      <c r="F9" s="20" t="str">
        <f>INDEX(Database!$B:$G,MATCH($B9,Database!$B:$B,0),MATCH($F$4,Database!$B$1:$G$1,0))</f>
        <v>16</v>
      </c>
      <c r="G9" s="20" t="str">
        <f>INDEX(Database!$B:$G,MATCH($B9,Database!$B:$B,0),MATCH($G$4,Database!$B$1:$G$1,0))</f>
        <v>Herkules - Bač</v>
      </c>
      <c r="H9" s="21">
        <v>40.1</v>
      </c>
      <c r="I9" s="192">
        <v>12</v>
      </c>
      <c r="J9" s="192">
        <v>13</v>
      </c>
      <c r="K9" s="195">
        <v>15</v>
      </c>
      <c r="L9" s="26">
        <v>13</v>
      </c>
      <c r="M9" s="192">
        <v>15</v>
      </c>
      <c r="N9" s="192">
        <v>18</v>
      </c>
      <c r="O9" s="192">
        <v>20</v>
      </c>
      <c r="P9" s="26">
        <v>20</v>
      </c>
      <c r="Q9" s="24">
        <f>L9+P9</f>
        <v>33</v>
      </c>
      <c r="R9" s="25">
        <f>IF(H9="","",Q9*10^((0.722762521)*LOG10(H9/193.609)^2))</f>
        <v>71.853245600640619</v>
      </c>
      <c r="S9" s="29"/>
      <c r="T9" s="27"/>
    </row>
    <row r="10" spans="1:20" s="4" customFormat="1" ht="12.6" customHeight="1" thickBot="1" x14ac:dyDescent="0.25">
      <c r="A10" s="28">
        <v>4</v>
      </c>
      <c r="B10" s="22" t="s">
        <v>183</v>
      </c>
      <c r="C10" s="20" t="str">
        <f>INDEX(Database!$B:$G,MATCH($B10,Database!B:B,0),MATCH($C$4,Database!$B$1:$G$1,0))</f>
        <v>M</v>
      </c>
      <c r="D10" s="20" t="str">
        <f>INDEX(Database!$B:$G,MATCH($B10,Database!$B:$B,0),MATCH($D$4,Database!$B$1:$G$1,0))</f>
        <v>25</v>
      </c>
      <c r="E10" s="20" t="str">
        <f>INDEX(Database!$B:$G,MATCH($B10,Database!$B:$B,0),MATCH($E$4,Database!$B$1:$G$1,0))</f>
        <v>11</v>
      </c>
      <c r="F10" s="20" t="str">
        <f>INDEX(Database!$B:$G,MATCH($B10,Database!$B:$B,0),MATCH($F$4,Database!$B$1:$G$1,0))</f>
        <v>11</v>
      </c>
      <c r="G10" s="20" t="str">
        <f>INDEX(Database!$B:$G,MATCH($B10,Database!$B:$B,0),MATCH($G$4,Database!$B$1:$G$1,0))</f>
        <v>Herkules - Bač</v>
      </c>
      <c r="H10" s="21">
        <v>50.3</v>
      </c>
      <c r="I10" s="195">
        <v>45</v>
      </c>
      <c r="J10" s="192">
        <v>48</v>
      </c>
      <c r="K10" s="192">
        <v>52</v>
      </c>
      <c r="L10" s="26">
        <v>52</v>
      </c>
      <c r="M10" s="192">
        <v>60</v>
      </c>
      <c r="N10" s="192">
        <v>65</v>
      </c>
      <c r="O10" s="192">
        <v>70</v>
      </c>
      <c r="P10" s="26">
        <v>70</v>
      </c>
      <c r="Q10" s="24">
        <f>L10+P10</f>
        <v>122</v>
      </c>
      <c r="R10" s="25">
        <f>IF(H10="","",Q10*10^((0.722762521)*LOG10(H10/193.609)^2))</f>
        <v>215.77925450214988</v>
      </c>
      <c r="S10" s="29">
        <v>1</v>
      </c>
      <c r="T10" s="27"/>
    </row>
    <row r="11" spans="1:20" ht="12.6" customHeight="1" thickBot="1" x14ac:dyDescent="0.3">
      <c r="A11" s="129">
        <v>56</v>
      </c>
      <c r="B11" s="130"/>
      <c r="C11" s="45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7"/>
    </row>
    <row r="12" spans="1:20" ht="12.6" customHeight="1" x14ac:dyDescent="0.25">
      <c r="A12" s="129">
        <v>60</v>
      </c>
      <c r="B12" s="130"/>
      <c r="C12" s="45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7"/>
    </row>
    <row r="13" spans="1:20" s="4" customFormat="1" ht="12.6" customHeight="1" x14ac:dyDescent="0.2">
      <c r="A13" s="28">
        <v>1</v>
      </c>
      <c r="B13" s="22" t="s">
        <v>48</v>
      </c>
      <c r="C13" s="20" t="str">
        <f>INDEX(Database!$B:$G,MATCH($B13,Database!B:B,0),MATCH($C$4,Database!$B$1:$G$1,0))</f>
        <v>M</v>
      </c>
      <c r="D13" s="20" t="str">
        <f>INDEX(Database!$B:$G,MATCH($B13,Database!$B:$B,0),MATCH($D$4,Database!$B$1:$G$1,0))</f>
        <v>01</v>
      </c>
      <c r="E13" s="20" t="str">
        <f>INDEX(Database!$B:$G,MATCH($B13,Database!$B:$B,0),MATCH($E$4,Database!$B$1:$G$1,0))</f>
        <v>03</v>
      </c>
      <c r="F13" s="20" t="str">
        <f>INDEX(Database!$B:$G,MATCH($B13,Database!$B:$B,0),MATCH($F$4,Database!$B$1:$G$1,0))</f>
        <v>11</v>
      </c>
      <c r="G13" s="20" t="str">
        <f>INDEX(Database!$B:$G,MATCH($B13,Database!$B:$B,0),MATCH($G$4,Database!$B$1:$G$1,0))</f>
        <v>Spartak - Subotica</v>
      </c>
      <c r="H13" s="21">
        <v>57.6</v>
      </c>
      <c r="I13" s="192">
        <v>60</v>
      </c>
      <c r="J13" s="194">
        <v>65</v>
      </c>
      <c r="K13" s="195">
        <v>70</v>
      </c>
      <c r="L13" s="26">
        <v>65</v>
      </c>
      <c r="M13" s="192">
        <v>75</v>
      </c>
      <c r="N13" s="192">
        <v>80</v>
      </c>
      <c r="O13" s="195">
        <v>85</v>
      </c>
      <c r="P13" s="26">
        <v>80</v>
      </c>
      <c r="Q13" s="24">
        <f>L13+P13</f>
        <v>145</v>
      </c>
      <c r="R13" s="25">
        <f>IF(H13="","",Q13*10^((0.722762521)*LOG10(H13/193.609)^2))</f>
        <v>229.99676467986825</v>
      </c>
      <c r="S13" s="29">
        <v>1</v>
      </c>
      <c r="T13" s="27"/>
    </row>
    <row r="14" spans="1:20" s="4" customFormat="1" ht="12.6" customHeight="1" x14ac:dyDescent="0.2">
      <c r="A14" s="28">
        <v>2</v>
      </c>
      <c r="B14" s="22" t="s">
        <v>184</v>
      </c>
      <c r="C14" s="20" t="str">
        <f>INDEX(Database!$B:$G,MATCH($B14,Database!B:B,0),MATCH($C$4,Database!$B$1:$G$1,0))</f>
        <v>M</v>
      </c>
      <c r="D14" s="20" t="str">
        <f>INDEX(Database!$B:$G,MATCH($B14,Database!$B:$B,0),MATCH($D$4,Database!$B$1:$G$1,0))</f>
        <v>26</v>
      </c>
      <c r="E14" s="20" t="str">
        <f>INDEX(Database!$B:$G,MATCH($B14,Database!$B:$B,0),MATCH($E$4,Database!$B$1:$G$1,0))</f>
        <v>01</v>
      </c>
      <c r="F14" s="20" t="str">
        <f>INDEX(Database!$B:$G,MATCH($B14,Database!$B:$B,0),MATCH($F$4,Database!$B$1:$G$1,0))</f>
        <v>13</v>
      </c>
      <c r="G14" s="20" t="str">
        <f>INDEX(Database!$B:$G,MATCH($B14,Database!$B:$B,0),MATCH($G$4,Database!$B$1:$G$1,0))</f>
        <v>Herkules - Bač</v>
      </c>
      <c r="H14" s="21">
        <v>59.2</v>
      </c>
      <c r="I14" s="192">
        <v>35</v>
      </c>
      <c r="J14" s="192">
        <v>40</v>
      </c>
      <c r="K14" s="195">
        <v>45</v>
      </c>
      <c r="L14" s="26">
        <v>40</v>
      </c>
      <c r="M14" s="192">
        <v>50</v>
      </c>
      <c r="N14" s="192">
        <v>55</v>
      </c>
      <c r="O14" s="195">
        <v>57</v>
      </c>
      <c r="P14" s="26">
        <v>55</v>
      </c>
      <c r="Q14" s="24">
        <f>L14+P14</f>
        <v>95</v>
      </c>
      <c r="R14" s="25">
        <f>IF(H14="","",Q14*10^((0.722762521)*LOG10(H14/193.609)^2))</f>
        <v>147.61261882607354</v>
      </c>
      <c r="S14" s="29">
        <v>2</v>
      </c>
      <c r="T14" s="27"/>
    </row>
    <row r="15" spans="1:20" ht="12.6" customHeight="1" x14ac:dyDescent="0.25">
      <c r="A15" s="122">
        <v>65</v>
      </c>
      <c r="B15" s="123"/>
      <c r="C15" s="42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4"/>
    </row>
    <row r="16" spans="1:20" s="4" customFormat="1" ht="12.6" customHeight="1" x14ac:dyDescent="0.2">
      <c r="A16" s="28">
        <v>1</v>
      </c>
      <c r="B16" s="22" t="s">
        <v>352</v>
      </c>
      <c r="C16" s="20" t="str">
        <f>INDEX(Database!$B:$G,MATCH($B16,Database!B:B,0),MATCH($C$4,Database!$B$1:$G$1,0))</f>
        <v>M</v>
      </c>
      <c r="D16" s="20" t="str">
        <f>INDEX(Database!$B:$G,MATCH($B16,Database!$B:$B,0),MATCH($D$4,Database!$B$1:$G$1,0))</f>
        <v>30</v>
      </c>
      <c r="E16" s="20" t="str">
        <f>INDEX(Database!$B:$G,MATCH($B16,Database!$B:$B,0),MATCH($E$4,Database!$B$1:$G$1,0))</f>
        <v>03</v>
      </c>
      <c r="F16" s="20" t="str">
        <f>INDEX(Database!$B:$G,MATCH($B16,Database!$B:$B,0),MATCH($F$4,Database!$B$1:$G$1,0))</f>
        <v>11</v>
      </c>
      <c r="G16" s="20" t="str">
        <f>INDEX(Database!$B:$G,MATCH($B16,Database!$B:$B,0),MATCH($G$4,Database!$B$1:$G$1,0))</f>
        <v>Radnički - Sombor</v>
      </c>
      <c r="H16" s="21">
        <v>64.7</v>
      </c>
      <c r="I16" s="192">
        <v>32</v>
      </c>
      <c r="J16" s="192">
        <v>35</v>
      </c>
      <c r="K16" s="195">
        <v>38</v>
      </c>
      <c r="L16" s="26">
        <v>35</v>
      </c>
      <c r="M16" s="192">
        <v>50</v>
      </c>
      <c r="N16" s="192">
        <v>55</v>
      </c>
      <c r="O16" s="195">
        <v>60</v>
      </c>
      <c r="P16" s="26">
        <v>55</v>
      </c>
      <c r="Q16" s="24">
        <f>L16+P16</f>
        <v>90</v>
      </c>
      <c r="R16" s="25">
        <f>IF(H16="","",Q16*10^((0.722762521)*LOG10(H16/193.609)^2))</f>
        <v>131.22536211648827</v>
      </c>
      <c r="S16" s="29">
        <v>1</v>
      </c>
      <c r="T16" s="27"/>
    </row>
    <row r="17" spans="1:20" ht="12.6" customHeight="1" x14ac:dyDescent="0.25">
      <c r="A17" s="122">
        <v>71</v>
      </c>
      <c r="B17" s="123"/>
      <c r="C17" s="42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4"/>
    </row>
    <row r="18" spans="1:20" s="4" customFormat="1" ht="12.6" customHeight="1" x14ac:dyDescent="0.2">
      <c r="A18" s="28">
        <v>1</v>
      </c>
      <c r="B18" s="22" t="s">
        <v>317</v>
      </c>
      <c r="C18" s="20" t="str">
        <f>INDEX(Database!$B:$G,MATCH($B18,Database!B:B,0),MATCH($C$4,Database!$B$1:$G$1,0))</f>
        <v>M</v>
      </c>
      <c r="D18" s="20" t="str">
        <f>INDEX(Database!$B:$G,MATCH($B18,Database!$B:$B,0),MATCH($D$4,Database!$B$1:$G$1,0))</f>
        <v>06</v>
      </c>
      <c r="E18" s="20" t="str">
        <f>INDEX(Database!$B:$G,MATCH($B18,Database!$B:$B,0),MATCH($E$4,Database!$B$1:$G$1,0))</f>
        <v>10</v>
      </c>
      <c r="F18" s="20" t="str">
        <f>INDEX(Database!$B:$G,MATCH($B18,Database!$B:$B,0),MATCH($F$4,Database!$B$1:$G$1,0))</f>
        <v>11</v>
      </c>
      <c r="G18" s="20" t="str">
        <f>INDEX(Database!$B:$G,MATCH($B18,Database!$B:$B,0),MATCH($G$4,Database!$B$1:$G$1,0))</f>
        <v>Spartak - Subotica</v>
      </c>
      <c r="H18" s="21">
        <v>68.8</v>
      </c>
      <c r="I18" s="192">
        <v>37</v>
      </c>
      <c r="J18" s="195">
        <v>42</v>
      </c>
      <c r="K18" s="194">
        <v>42</v>
      </c>
      <c r="L18" s="26">
        <v>42</v>
      </c>
      <c r="M18" s="192">
        <v>50</v>
      </c>
      <c r="N18" s="195">
        <v>55</v>
      </c>
      <c r="O18" s="195">
        <v>55</v>
      </c>
      <c r="P18" s="26">
        <v>50</v>
      </c>
      <c r="Q18" s="24">
        <f>L18+P18</f>
        <v>92</v>
      </c>
      <c r="R18" s="25">
        <f>IF(H18="","",Q18*10^((0.722762521)*LOG10(H18/193.609)^2))</f>
        <v>128.7408435492369</v>
      </c>
      <c r="S18" s="29">
        <v>1</v>
      </c>
      <c r="T18" s="27"/>
    </row>
    <row r="19" spans="1:20" ht="12.6" customHeight="1" x14ac:dyDescent="0.25">
      <c r="A19" s="122">
        <v>79</v>
      </c>
      <c r="B19" s="123"/>
      <c r="C19" s="42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4"/>
    </row>
    <row r="20" spans="1:20" ht="12.6" customHeight="1" x14ac:dyDescent="0.25">
      <c r="A20" s="120">
        <v>88</v>
      </c>
      <c r="B20" s="121"/>
      <c r="S20" s="12"/>
    </row>
    <row r="21" spans="1:20" ht="12.6" customHeight="1" x14ac:dyDescent="0.25">
      <c r="A21" s="124" t="s">
        <v>353</v>
      </c>
      <c r="B21" s="125"/>
      <c r="S21" s="12"/>
    </row>
    <row r="22" spans="1:20" s="4" customFormat="1" ht="12.6" customHeight="1" x14ac:dyDescent="0.2">
      <c r="A22" s="28">
        <v>1</v>
      </c>
      <c r="B22" s="22" t="s">
        <v>318</v>
      </c>
      <c r="C22" s="20" t="str">
        <f>INDEX(Database!$B:$G,MATCH($B22,Database!B:B,0),MATCH($C$4,Database!$B$1:$G$1,0))</f>
        <v>M</v>
      </c>
      <c r="D22" s="20" t="str">
        <f>INDEX(Database!$B:$G,MATCH($B22,Database!$B:$B,0),MATCH($D$4,Database!$B$1:$G$1,0))</f>
        <v>30</v>
      </c>
      <c r="E22" s="20" t="str">
        <f>INDEX(Database!$B:$G,MATCH($B22,Database!$B:$B,0),MATCH($E$4,Database!$B$1:$G$1,0))</f>
        <v>10</v>
      </c>
      <c r="F22" s="20" t="str">
        <f>INDEX(Database!$B:$G,MATCH($B22,Database!$B:$B,0),MATCH($F$4,Database!$B$1:$G$1,0))</f>
        <v>12</v>
      </c>
      <c r="G22" s="20" t="str">
        <f>INDEX(Database!$B:$G,MATCH($B22,Database!$B:$B,0),MATCH($G$4,Database!$B$1:$G$1,0))</f>
        <v>Spartak - Subotica</v>
      </c>
      <c r="H22" s="21">
        <v>99.3</v>
      </c>
      <c r="I22" s="192">
        <v>25</v>
      </c>
      <c r="J22" s="192">
        <v>30</v>
      </c>
      <c r="K22" s="195">
        <v>33</v>
      </c>
      <c r="L22" s="26">
        <v>30</v>
      </c>
      <c r="M22" s="192">
        <v>35</v>
      </c>
      <c r="N22" s="192">
        <v>40</v>
      </c>
      <c r="O22" s="192">
        <v>45</v>
      </c>
      <c r="P22" s="26">
        <v>45</v>
      </c>
      <c r="Q22" s="24">
        <f>L22+P22</f>
        <v>75</v>
      </c>
      <c r="R22" s="25">
        <f>IF(H22="","",Q22*10^((0.722762521)*LOG10(H22/193.609)^2))</f>
        <v>86.26520404857574</v>
      </c>
      <c r="S22" s="29">
        <v>1</v>
      </c>
      <c r="T22" s="27"/>
    </row>
    <row r="23" spans="1:20" s="5" customFormat="1" ht="30" customHeight="1" x14ac:dyDescent="0.2">
      <c r="A23" s="6"/>
      <c r="B23" s="49" t="s">
        <v>338</v>
      </c>
      <c r="C23" s="105" t="s">
        <v>371</v>
      </c>
      <c r="D23" s="105"/>
      <c r="E23" s="105"/>
      <c r="F23" s="105"/>
      <c r="G23" s="106"/>
      <c r="H23" s="106"/>
      <c r="I23" s="109" t="s">
        <v>340</v>
      </c>
      <c r="J23" s="109"/>
      <c r="K23" s="48">
        <v>1</v>
      </c>
      <c r="L23" s="110" t="s">
        <v>371</v>
      </c>
      <c r="M23" s="110"/>
      <c r="N23" s="110"/>
      <c r="O23" s="110"/>
      <c r="P23" s="110"/>
      <c r="Q23" s="111"/>
      <c r="R23" s="111"/>
      <c r="S23" s="111"/>
    </row>
    <row r="24" spans="1:20" s="5" customFormat="1" ht="26.25" customHeight="1" x14ac:dyDescent="0.2">
      <c r="A24" s="6"/>
      <c r="B24" s="49" t="s">
        <v>339</v>
      </c>
      <c r="C24" s="105" t="s">
        <v>372</v>
      </c>
      <c r="D24" s="105"/>
      <c r="E24" s="105"/>
      <c r="F24" s="105"/>
      <c r="G24" s="106"/>
      <c r="H24" s="106"/>
      <c r="I24" s="50"/>
      <c r="J24" s="48"/>
      <c r="K24" s="48">
        <v>2</v>
      </c>
      <c r="L24" s="110" t="s">
        <v>104</v>
      </c>
      <c r="M24" s="110"/>
      <c r="N24" s="110"/>
      <c r="O24" s="110"/>
      <c r="P24" s="110"/>
      <c r="Q24" s="111"/>
      <c r="R24" s="111"/>
      <c r="S24" s="111"/>
    </row>
    <row r="25" spans="1:20" s="6" customFormat="1" ht="25.5" customHeight="1" x14ac:dyDescent="0.2">
      <c r="C25" s="105" t="s">
        <v>63</v>
      </c>
      <c r="D25" s="105"/>
      <c r="E25" s="105"/>
      <c r="F25" s="105"/>
      <c r="G25" s="106"/>
      <c r="H25" s="106"/>
      <c r="I25" s="51"/>
      <c r="K25" s="48">
        <v>3</v>
      </c>
      <c r="L25" s="107" t="s">
        <v>68</v>
      </c>
      <c r="M25" s="107"/>
      <c r="N25" s="107"/>
      <c r="O25" s="107"/>
      <c r="P25" s="107"/>
      <c r="Q25" s="106"/>
      <c r="R25" s="106"/>
      <c r="S25" s="106"/>
    </row>
    <row r="26" spans="1:20" s="6" customFormat="1" ht="25.5" customHeight="1" thickBot="1" x14ac:dyDescent="0.3">
      <c r="G26" s="6" t="s">
        <v>373</v>
      </c>
      <c r="H26" s="108" t="s">
        <v>341</v>
      </c>
      <c r="I26" s="108"/>
      <c r="J26" s="108"/>
      <c r="K26" s="108"/>
      <c r="L26" s="52"/>
      <c r="M26" s="52"/>
      <c r="N26" s="52"/>
      <c r="O26" s="52"/>
      <c r="P26" s="52"/>
      <c r="Q26" s="52"/>
      <c r="R26" s="52"/>
      <c r="S26" s="53"/>
    </row>
    <row r="27" spans="1:20" s="1" customFormat="1" ht="19.149999999999999" customHeight="1" x14ac:dyDescent="0.25">
      <c r="A27" s="30"/>
      <c r="B27" s="36"/>
      <c r="C27" s="128" t="s">
        <v>0</v>
      </c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5"/>
      <c r="R27" s="95"/>
      <c r="S27" s="96"/>
    </row>
    <row r="28" spans="1:20" s="1" customFormat="1" ht="19.149999999999999" customHeight="1" x14ac:dyDescent="0.25">
      <c r="A28" s="32"/>
      <c r="B28" s="37"/>
      <c r="C28" s="126" t="s">
        <v>369</v>
      </c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9"/>
      <c r="R28" s="99"/>
      <c r="S28" s="100"/>
    </row>
    <row r="29" spans="1:20" s="1" customFormat="1" ht="19.149999999999999" customHeight="1" thickBot="1" x14ac:dyDescent="0.3">
      <c r="A29" s="34"/>
      <c r="B29" s="38"/>
      <c r="C29" s="127" t="s">
        <v>355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3" t="s">
        <v>366</v>
      </c>
      <c r="R29" s="103"/>
      <c r="S29" s="104"/>
    </row>
    <row r="30" spans="1:20" s="3" customFormat="1" ht="21" customHeight="1" thickBot="1" x14ac:dyDescent="0.3">
      <c r="A30" s="89"/>
      <c r="B30" s="88" t="s">
        <v>2</v>
      </c>
      <c r="C30" s="89" t="s">
        <v>3</v>
      </c>
      <c r="D30" s="88" t="s">
        <v>97</v>
      </c>
      <c r="E30" s="88" t="s">
        <v>103</v>
      </c>
      <c r="F30" s="88" t="s">
        <v>99</v>
      </c>
      <c r="G30" s="88" t="s">
        <v>100</v>
      </c>
      <c r="H30" s="88" t="s">
        <v>101</v>
      </c>
      <c r="I30" s="88" t="s">
        <v>4</v>
      </c>
      <c r="J30" s="88"/>
      <c r="K30" s="88"/>
      <c r="L30" s="87" t="s">
        <v>5</v>
      </c>
      <c r="M30" s="88" t="s">
        <v>6</v>
      </c>
      <c r="N30" s="88"/>
      <c r="O30" s="88"/>
      <c r="P30" s="87" t="s">
        <v>5</v>
      </c>
      <c r="Q30" s="87" t="s">
        <v>7</v>
      </c>
      <c r="R30" s="88" t="s">
        <v>8</v>
      </c>
      <c r="S30" s="89" t="s">
        <v>102</v>
      </c>
      <c r="T30" s="2"/>
    </row>
    <row r="31" spans="1:20" s="3" customFormat="1" ht="21" customHeight="1" thickBot="1" x14ac:dyDescent="0.3">
      <c r="A31" s="89"/>
      <c r="B31" s="88"/>
      <c r="C31" s="89"/>
      <c r="D31" s="88"/>
      <c r="E31" s="88"/>
      <c r="F31" s="88"/>
      <c r="G31" s="88"/>
      <c r="H31" s="88"/>
      <c r="I31" s="33">
        <v>1</v>
      </c>
      <c r="J31" s="33">
        <v>2</v>
      </c>
      <c r="K31" s="33">
        <v>3</v>
      </c>
      <c r="L31" s="87"/>
      <c r="M31" s="33">
        <v>1</v>
      </c>
      <c r="N31" s="33">
        <v>2</v>
      </c>
      <c r="O31" s="33">
        <v>3</v>
      </c>
      <c r="P31" s="87"/>
      <c r="Q31" s="87"/>
      <c r="R31" s="88"/>
      <c r="S31" s="89"/>
    </row>
    <row r="32" spans="1:20" ht="12.6" customHeight="1" thickBot="1" x14ac:dyDescent="0.3">
      <c r="A32" s="129">
        <v>56</v>
      </c>
      <c r="B32" s="130"/>
      <c r="C32" s="45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7"/>
    </row>
    <row r="33" spans="1:20" ht="12.6" customHeight="1" x14ac:dyDescent="0.25">
      <c r="A33" s="129">
        <v>60</v>
      </c>
      <c r="B33" s="130"/>
      <c r="C33" s="45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7"/>
    </row>
    <row r="34" spans="1:20" ht="12.6" customHeight="1" x14ac:dyDescent="0.25">
      <c r="A34" s="122">
        <v>65</v>
      </c>
      <c r="B34" s="123"/>
      <c r="C34" s="42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4"/>
    </row>
    <row r="35" spans="1:20" s="4" customFormat="1" ht="12.6" customHeight="1" x14ac:dyDescent="0.2">
      <c r="A35" s="28">
        <v>1</v>
      </c>
      <c r="B35" s="22" t="s">
        <v>189</v>
      </c>
      <c r="C35" s="20" t="str">
        <f>INDEX(Database!$B:$G,MATCH($B35,Database!B:B,0),MATCH($C$4,Database!$B$1:$G$1,0))</f>
        <v>M</v>
      </c>
      <c r="D35" s="20" t="str">
        <f>INDEX(Database!$B:$G,MATCH($B35,Database!$B:$B,0),MATCH($D$4,Database!$B$1:$G$1,0))</f>
        <v>21</v>
      </c>
      <c r="E35" s="20" t="str">
        <f>INDEX(Database!$B:$G,MATCH($B35,Database!$B:$B,0),MATCH($E$4,Database!$B$1:$G$1,0))</f>
        <v>02</v>
      </c>
      <c r="F35" s="20" t="str">
        <f>INDEX(Database!$B:$G,MATCH($B35,Database!$B:$B,0),MATCH($F$4,Database!$B$1:$G$1,0))</f>
        <v>10</v>
      </c>
      <c r="G35" s="20" t="str">
        <f>INDEX(Database!$B:$G,MATCH($B35,Database!$B:$B,0),MATCH($G$4,Database!$B$1:$G$1,0))</f>
        <v>Radnički - Sombor</v>
      </c>
      <c r="H35" s="21">
        <v>64.2</v>
      </c>
      <c r="I35" s="192">
        <v>70</v>
      </c>
      <c r="J35" s="192">
        <v>75</v>
      </c>
      <c r="K35" s="194">
        <v>78</v>
      </c>
      <c r="L35" s="26">
        <v>78</v>
      </c>
      <c r="M35" s="192">
        <v>90</v>
      </c>
      <c r="N35" s="192">
        <v>95</v>
      </c>
      <c r="O35" s="195">
        <v>98</v>
      </c>
      <c r="P35" s="26">
        <v>95</v>
      </c>
      <c r="Q35" s="24">
        <f>L35+P35</f>
        <v>173</v>
      </c>
      <c r="R35" s="25">
        <f>IF(H35="","",Q35*10^((0.722762521)*LOG10(H35/193.609)^2))</f>
        <v>253.59924904508566</v>
      </c>
      <c r="S35" s="29">
        <v>1</v>
      </c>
      <c r="T35" s="27"/>
    </row>
    <row r="36" spans="1:20" ht="12.6" customHeight="1" x14ac:dyDescent="0.25">
      <c r="A36" s="122">
        <v>71</v>
      </c>
      <c r="B36" s="123"/>
      <c r="C36" s="42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4"/>
    </row>
    <row r="37" spans="1:20" s="4" customFormat="1" ht="12.6" customHeight="1" x14ac:dyDescent="0.2">
      <c r="A37" s="28">
        <v>1</v>
      </c>
      <c r="B37" s="22" t="s">
        <v>41</v>
      </c>
      <c r="C37" s="20" t="str">
        <f>INDEX(Database!$B:$G,MATCH($B37,Database!B:B,0),MATCH($C$4,Database!$B$1:$G$1,0))</f>
        <v>M</v>
      </c>
      <c r="D37" s="20" t="str">
        <f>INDEX(Database!$B:$G,MATCH($B37,Database!$B:$B,0),MATCH($D$4,Database!$B$1:$G$1,0))</f>
        <v>14</v>
      </c>
      <c r="E37" s="20" t="str">
        <f>INDEX(Database!$B:$G,MATCH($B37,Database!$B:$B,0),MATCH($E$4,Database!$B$1:$G$1,0))</f>
        <v>02</v>
      </c>
      <c r="F37" s="20" t="str">
        <f>INDEX(Database!$B:$G,MATCH($B37,Database!$B:$B,0),MATCH($F$4,Database!$B$1:$G$1,0))</f>
        <v>09</v>
      </c>
      <c r="G37" s="20" t="str">
        <f>INDEX(Database!$B:$G,MATCH($B37,Database!$B:$B,0),MATCH($G$4,Database!$B$1:$G$1,0))</f>
        <v>Spartak - Subotica</v>
      </c>
      <c r="H37" s="21">
        <v>69.7</v>
      </c>
      <c r="I37" s="192">
        <v>85</v>
      </c>
      <c r="J37" s="195">
        <v>90</v>
      </c>
      <c r="K37" s="194">
        <v>90</v>
      </c>
      <c r="L37" s="26">
        <v>90</v>
      </c>
      <c r="M37" s="192">
        <v>105</v>
      </c>
      <c r="N37" s="192">
        <v>107</v>
      </c>
      <c r="O37" s="192">
        <v>110</v>
      </c>
      <c r="P37" s="26">
        <v>110</v>
      </c>
      <c r="Q37" s="24">
        <f>L37+P37</f>
        <v>200</v>
      </c>
      <c r="R37" s="25">
        <f>IF(H37="","",Q37*10^((0.722762521)*LOG10(H37/193.609)^2))</f>
        <v>277.5334842237371</v>
      </c>
      <c r="S37" s="29">
        <v>1</v>
      </c>
      <c r="T37" s="27"/>
    </row>
    <row r="38" spans="1:20" s="4" customFormat="1" ht="12.6" customHeight="1" x14ac:dyDescent="0.2">
      <c r="A38" s="28">
        <v>2</v>
      </c>
      <c r="B38" s="22" t="s">
        <v>79</v>
      </c>
      <c r="C38" s="20" t="str">
        <f>INDEX(Database!$B:$G,MATCH($B38,Database!B:B,0),MATCH($C$4,Database!$B$1:$G$1,0))</f>
        <v>M</v>
      </c>
      <c r="D38" s="20" t="str">
        <f>INDEX(Database!$B:$G,MATCH($B38,Database!$B:$B,0),MATCH($D$4,Database!$B$1:$G$1,0))</f>
        <v>04</v>
      </c>
      <c r="E38" s="20" t="str">
        <f>INDEX(Database!$B:$G,MATCH($B38,Database!$B:$B,0),MATCH($E$4,Database!$B$1:$G$1,0))</f>
        <v>04</v>
      </c>
      <c r="F38" s="20" t="str">
        <f>INDEX(Database!$B:$G,MATCH($B38,Database!$B:$B,0),MATCH($F$4,Database!$B$1:$G$1,0))</f>
        <v>09</v>
      </c>
      <c r="G38" s="20" t="str">
        <f>INDEX(Database!$B:$G,MATCH($B38,Database!$B:$B,0),MATCH($G$4,Database!$B$1:$G$1,0))</f>
        <v>Radnički - Sombor</v>
      </c>
      <c r="H38" s="21">
        <v>71</v>
      </c>
      <c r="I38" s="192">
        <v>80</v>
      </c>
      <c r="J38" s="192">
        <v>85</v>
      </c>
      <c r="K38" s="194">
        <v>90</v>
      </c>
      <c r="L38" s="26">
        <v>90</v>
      </c>
      <c r="M38" s="192">
        <v>102</v>
      </c>
      <c r="N38" s="195">
        <v>107</v>
      </c>
      <c r="O38" s="192">
        <v>108</v>
      </c>
      <c r="P38" s="26">
        <v>108</v>
      </c>
      <c r="Q38" s="24">
        <f>L38+P38</f>
        <v>198</v>
      </c>
      <c r="R38" s="25">
        <f>IF(H38="","",Q38*10^((0.722762521)*LOG10(H38/193.609)^2))</f>
        <v>271.54998510967192</v>
      </c>
      <c r="S38" s="29">
        <v>2</v>
      </c>
      <c r="T38" s="27"/>
    </row>
    <row r="39" spans="1:20" ht="12.6" customHeight="1" x14ac:dyDescent="0.25">
      <c r="A39" s="122">
        <v>79</v>
      </c>
      <c r="B39" s="123"/>
      <c r="C39" s="42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4"/>
    </row>
    <row r="40" spans="1:20" s="4" customFormat="1" ht="12.6" customHeight="1" x14ac:dyDescent="0.2">
      <c r="A40" s="28">
        <v>1</v>
      </c>
      <c r="B40" s="22" t="s">
        <v>44</v>
      </c>
      <c r="C40" s="20" t="str">
        <f>INDEX(Database!$B:$G,MATCH($B40,Database!B:B,0),MATCH($C$4,Database!$B$1:$G$1,0))</f>
        <v>M</v>
      </c>
      <c r="D40" s="20" t="str">
        <f>INDEX(Database!$B:$G,MATCH($B40,Database!$B:$B,0),MATCH($D$4,Database!$B$1:$G$1,0))</f>
        <v>29</v>
      </c>
      <c r="E40" s="20" t="str">
        <f>INDEX(Database!$B:$G,MATCH($B40,Database!$B:$B,0),MATCH($E$4,Database!$B$1:$G$1,0))</f>
        <v>01</v>
      </c>
      <c r="F40" s="20" t="str">
        <f>INDEX(Database!$B:$G,MATCH($B40,Database!$B:$B,0),MATCH($F$4,Database!$B$1:$G$1,0))</f>
        <v>09</v>
      </c>
      <c r="G40" s="20" t="str">
        <f>INDEX(Database!$B:$G,MATCH($B40,Database!$B:$B,0),MATCH($G$4,Database!$B$1:$G$1,0))</f>
        <v>Spartak - Subotica</v>
      </c>
      <c r="H40" s="21">
        <v>77.099999999999994</v>
      </c>
      <c r="I40" s="192">
        <v>85</v>
      </c>
      <c r="J40" s="194">
        <v>90</v>
      </c>
      <c r="K40" s="195">
        <v>95</v>
      </c>
      <c r="L40" s="26">
        <v>90</v>
      </c>
      <c r="M40" s="192">
        <v>105</v>
      </c>
      <c r="N40" s="192">
        <v>110</v>
      </c>
      <c r="O40" s="192">
        <v>115</v>
      </c>
      <c r="P40" s="26">
        <v>115</v>
      </c>
      <c r="Q40" s="24">
        <f>L40+P40</f>
        <v>205</v>
      </c>
      <c r="R40" s="25">
        <f>IF(H40="","",Q40*10^((0.722762521)*LOG10(H40/193.609)^2))</f>
        <v>267.49851906635399</v>
      </c>
      <c r="S40" s="29">
        <v>1</v>
      </c>
      <c r="T40" s="27"/>
    </row>
    <row r="41" spans="1:20" ht="12.6" customHeight="1" x14ac:dyDescent="0.25">
      <c r="A41" s="120">
        <v>88</v>
      </c>
      <c r="B41" s="121"/>
      <c r="S41" s="12"/>
    </row>
    <row r="42" spans="1:20" ht="12.6" customHeight="1" x14ac:dyDescent="0.25">
      <c r="A42" s="120">
        <v>94</v>
      </c>
      <c r="B42" s="121"/>
      <c r="S42" s="12"/>
    </row>
    <row r="43" spans="1:20" ht="12.6" customHeight="1" x14ac:dyDescent="0.25">
      <c r="A43" s="124" t="s">
        <v>357</v>
      </c>
      <c r="B43" s="125"/>
      <c r="S43" s="12"/>
    </row>
    <row r="44" spans="1:20" s="5" customFormat="1" ht="30" customHeight="1" x14ac:dyDescent="0.2">
      <c r="A44" s="6"/>
      <c r="B44" s="49" t="s">
        <v>338</v>
      </c>
      <c r="C44" s="105" t="s">
        <v>371</v>
      </c>
      <c r="D44" s="105"/>
      <c r="E44" s="105"/>
      <c r="F44" s="105"/>
      <c r="G44" s="106"/>
      <c r="H44" s="106"/>
      <c r="I44" s="109" t="s">
        <v>340</v>
      </c>
      <c r="J44" s="109"/>
      <c r="K44" s="48">
        <v>1</v>
      </c>
      <c r="L44" s="110" t="s">
        <v>371</v>
      </c>
      <c r="M44" s="110"/>
      <c r="N44" s="110"/>
      <c r="O44" s="110"/>
      <c r="P44" s="110"/>
      <c r="Q44" s="111"/>
      <c r="R44" s="111"/>
      <c r="S44" s="111"/>
    </row>
    <row r="45" spans="1:20" s="5" customFormat="1" ht="26.25" customHeight="1" x14ac:dyDescent="0.2">
      <c r="A45" s="6"/>
      <c r="B45" s="49" t="s">
        <v>339</v>
      </c>
      <c r="C45" s="105" t="s">
        <v>372</v>
      </c>
      <c r="D45" s="105"/>
      <c r="E45" s="105"/>
      <c r="F45" s="105"/>
      <c r="G45" s="106"/>
      <c r="H45" s="106"/>
      <c r="I45" s="50"/>
      <c r="J45" s="48"/>
      <c r="K45" s="48">
        <v>2</v>
      </c>
      <c r="L45" s="110" t="s">
        <v>104</v>
      </c>
      <c r="M45" s="110"/>
      <c r="N45" s="110"/>
      <c r="O45" s="110"/>
      <c r="P45" s="110"/>
      <c r="Q45" s="111"/>
      <c r="R45" s="111"/>
      <c r="S45" s="111"/>
    </row>
    <row r="46" spans="1:20" s="6" customFormat="1" ht="25.5" customHeight="1" x14ac:dyDescent="0.2">
      <c r="C46" s="105" t="s">
        <v>63</v>
      </c>
      <c r="D46" s="105"/>
      <c r="E46" s="105"/>
      <c r="F46" s="105"/>
      <c r="G46" s="106"/>
      <c r="H46" s="106"/>
      <c r="I46" s="51"/>
      <c r="K46" s="48">
        <v>3</v>
      </c>
      <c r="L46" s="107" t="s">
        <v>68</v>
      </c>
      <c r="M46" s="107"/>
      <c r="N46" s="107"/>
      <c r="O46" s="107"/>
      <c r="P46" s="107"/>
      <c r="Q46" s="106"/>
      <c r="R46" s="106"/>
      <c r="S46" s="106"/>
    </row>
    <row r="47" spans="1:20" s="6" customFormat="1" ht="25.5" customHeight="1" x14ac:dyDescent="0.25">
      <c r="G47" s="6" t="s">
        <v>373</v>
      </c>
      <c r="H47" s="108" t="s">
        <v>341</v>
      </c>
      <c r="I47" s="108"/>
      <c r="J47" s="108"/>
      <c r="K47" s="108"/>
      <c r="L47" s="52"/>
      <c r="M47" s="52"/>
      <c r="N47" s="52"/>
      <c r="O47" s="52"/>
      <c r="P47" s="52"/>
      <c r="Q47" s="52"/>
      <c r="R47" s="52"/>
      <c r="S47" s="53"/>
    </row>
    <row r="49" spans="1:20" ht="15.75" thickBot="1" x14ac:dyDescent="0.3"/>
    <row r="50" spans="1:20" s="1" customFormat="1" ht="19.149999999999999" customHeight="1" x14ac:dyDescent="0.25">
      <c r="A50" s="30"/>
      <c r="B50" s="31"/>
      <c r="C50" s="93" t="s">
        <v>0</v>
      </c>
      <c r="D50" s="94"/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94"/>
      <c r="P50" s="94"/>
      <c r="Q50" s="95"/>
      <c r="R50" s="95"/>
      <c r="S50" s="96"/>
    </row>
    <row r="51" spans="1:20" s="1" customFormat="1" ht="19.149999999999999" customHeight="1" x14ac:dyDescent="0.25">
      <c r="A51" s="32"/>
      <c r="B51" s="7"/>
      <c r="C51" s="97" t="s">
        <v>360</v>
      </c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  <c r="Q51" s="99"/>
      <c r="R51" s="99"/>
      <c r="S51" s="100"/>
    </row>
    <row r="52" spans="1:20" s="1" customFormat="1" ht="19.149999999999999" customHeight="1" thickBot="1" x14ac:dyDescent="0.3">
      <c r="A52" s="34"/>
      <c r="B52" s="35"/>
      <c r="C52" s="101" t="s">
        <v>370</v>
      </c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3" t="s">
        <v>366</v>
      </c>
      <c r="R52" s="103"/>
      <c r="S52" s="104"/>
    </row>
    <row r="53" spans="1:20" s="3" customFormat="1" ht="21" customHeight="1" thickBot="1" x14ac:dyDescent="0.3">
      <c r="A53" s="89"/>
      <c r="B53" s="88" t="s">
        <v>2</v>
      </c>
      <c r="C53" s="89" t="s">
        <v>3</v>
      </c>
      <c r="D53" s="88" t="s">
        <v>97</v>
      </c>
      <c r="E53" s="88" t="s">
        <v>103</v>
      </c>
      <c r="F53" s="88" t="s">
        <v>99</v>
      </c>
      <c r="G53" s="88" t="s">
        <v>100</v>
      </c>
      <c r="H53" s="88" t="s">
        <v>101</v>
      </c>
      <c r="I53" s="88" t="s">
        <v>4</v>
      </c>
      <c r="J53" s="88"/>
      <c r="K53" s="88"/>
      <c r="L53" s="87" t="s">
        <v>5</v>
      </c>
      <c r="M53" s="88" t="s">
        <v>6</v>
      </c>
      <c r="N53" s="88"/>
      <c r="O53" s="88"/>
      <c r="P53" s="87" t="s">
        <v>5</v>
      </c>
      <c r="Q53" s="87" t="s">
        <v>7</v>
      </c>
      <c r="R53" s="88" t="s">
        <v>8</v>
      </c>
      <c r="S53" s="89" t="s">
        <v>102</v>
      </c>
      <c r="T53" s="2"/>
    </row>
    <row r="54" spans="1:20" s="3" customFormat="1" ht="21" customHeight="1" thickBot="1" x14ac:dyDescent="0.3">
      <c r="A54" s="89"/>
      <c r="B54" s="88"/>
      <c r="C54" s="89"/>
      <c r="D54" s="88"/>
      <c r="E54" s="88"/>
      <c r="F54" s="88"/>
      <c r="G54" s="88"/>
      <c r="H54" s="88"/>
      <c r="I54" s="33">
        <v>1</v>
      </c>
      <c r="J54" s="33">
        <v>2</v>
      </c>
      <c r="K54" s="33">
        <v>3</v>
      </c>
      <c r="L54" s="87"/>
      <c r="M54" s="33">
        <v>1</v>
      </c>
      <c r="N54" s="33">
        <v>2</v>
      </c>
      <c r="O54" s="33">
        <v>3</v>
      </c>
      <c r="P54" s="87"/>
      <c r="Q54" s="87"/>
      <c r="R54" s="88"/>
      <c r="S54" s="89"/>
    </row>
    <row r="55" spans="1:20" s="4" customFormat="1" ht="12.6" customHeight="1" x14ac:dyDescent="0.2">
      <c r="A55" s="28">
        <v>4</v>
      </c>
      <c r="B55" s="22" t="s">
        <v>183</v>
      </c>
      <c r="C55" s="20" t="str">
        <f>INDEX(Database!$B:$G,MATCH($B55,Database!B:B,0),MATCH($C$4,Database!$B$1:$G$1,0))</f>
        <v>M</v>
      </c>
      <c r="D55" s="20" t="str">
        <f>INDEX(Database!$B:$G,MATCH($B55,Database!$B:$B,0),MATCH($D$4,Database!$B$1:$G$1,0))</f>
        <v>25</v>
      </c>
      <c r="E55" s="20" t="str">
        <f>INDEX(Database!$B:$G,MATCH($B55,Database!$B:$B,0),MATCH($E$4,Database!$B$1:$G$1,0))</f>
        <v>11</v>
      </c>
      <c r="F55" s="20" t="str">
        <f>INDEX(Database!$B:$G,MATCH($B55,Database!$B:$B,0),MATCH($F$4,Database!$B$1:$G$1,0))</f>
        <v>11</v>
      </c>
      <c r="G55" s="20" t="str">
        <f>INDEX(Database!$B:$G,MATCH($B55,Database!$B:$B,0),MATCH($G$4,Database!$B$1:$G$1,0))</f>
        <v>Herkules - Bač</v>
      </c>
      <c r="H55" s="21">
        <v>50.3</v>
      </c>
      <c r="I55" s="195">
        <v>45</v>
      </c>
      <c r="J55" s="192">
        <v>48</v>
      </c>
      <c r="K55" s="192">
        <v>52</v>
      </c>
      <c r="L55" s="26">
        <v>52</v>
      </c>
      <c r="M55" s="192">
        <v>60</v>
      </c>
      <c r="N55" s="192">
        <v>65</v>
      </c>
      <c r="O55" s="192">
        <v>70</v>
      </c>
      <c r="P55" s="26">
        <v>70</v>
      </c>
      <c r="Q55" s="24">
        <f>L55+P55</f>
        <v>122</v>
      </c>
      <c r="R55" s="25">
        <f>IF(H55="","",Q55*10^((0.722762521)*LOG10(H55/193.609)^2))</f>
        <v>215.77925450214988</v>
      </c>
      <c r="S55" s="90">
        <v>1</v>
      </c>
      <c r="T55" s="27"/>
    </row>
    <row r="56" spans="1:20" s="4" customFormat="1" ht="12.6" customHeight="1" x14ac:dyDescent="0.2">
      <c r="A56" s="28">
        <v>2</v>
      </c>
      <c r="B56" s="22" t="s">
        <v>184</v>
      </c>
      <c r="C56" s="20" t="str">
        <f>INDEX(Database!$B:$G,MATCH($B56,Database!B:B,0),MATCH($C$4,Database!$B$1:$G$1,0))</f>
        <v>M</v>
      </c>
      <c r="D56" s="20" t="str">
        <f>INDEX(Database!$B:$G,MATCH($B56,Database!$B:$B,0),MATCH($D$4,Database!$B$1:$G$1,0))</f>
        <v>26</v>
      </c>
      <c r="E56" s="20" t="str">
        <f>INDEX(Database!$B:$G,MATCH($B56,Database!$B:$B,0),MATCH($E$4,Database!$B$1:$G$1,0))</f>
        <v>01</v>
      </c>
      <c r="F56" s="20" t="str">
        <f>INDEX(Database!$B:$G,MATCH($B56,Database!$B:$B,0),MATCH($F$4,Database!$B$1:$G$1,0))</f>
        <v>13</v>
      </c>
      <c r="G56" s="20" t="str">
        <f>INDEX(Database!$B:$G,MATCH($B56,Database!$B:$B,0),MATCH($G$4,Database!$B$1:$G$1,0))</f>
        <v>Herkules - Bač</v>
      </c>
      <c r="H56" s="21">
        <v>59.2</v>
      </c>
      <c r="I56" s="192">
        <v>35</v>
      </c>
      <c r="J56" s="192">
        <v>40</v>
      </c>
      <c r="K56" s="195">
        <v>45</v>
      </c>
      <c r="L56" s="26">
        <v>40</v>
      </c>
      <c r="M56" s="192">
        <v>50</v>
      </c>
      <c r="N56" s="192">
        <v>55</v>
      </c>
      <c r="O56" s="195">
        <v>57</v>
      </c>
      <c r="P56" s="26">
        <v>55</v>
      </c>
      <c r="Q56" s="24">
        <f>L56+P56</f>
        <v>95</v>
      </c>
      <c r="R56" s="25">
        <f>IF(H56="","",Q56*10^((0.722762521)*LOG10(H56/193.609)^2))</f>
        <v>147.61261882607354</v>
      </c>
      <c r="S56" s="91"/>
      <c r="T56" s="27"/>
    </row>
    <row r="57" spans="1:20" s="4" customFormat="1" ht="12.6" customHeight="1" x14ac:dyDescent="0.2">
      <c r="A57" s="28">
        <v>1</v>
      </c>
      <c r="B57" s="22" t="s">
        <v>325</v>
      </c>
      <c r="C57" s="20" t="str">
        <f>INDEX(Database!$B:$G,MATCH($B57,Database!B:B,0),MATCH($C$4,Database!$B$1:$G$1,0))</f>
        <v>M</v>
      </c>
      <c r="D57" s="20" t="str">
        <f>INDEX(Database!$B:$G,MATCH($B57,Database!$B:$B,0),MATCH($D$4,Database!$B$1:$G$1,0))</f>
        <v>27</v>
      </c>
      <c r="E57" s="20" t="str">
        <f>INDEX(Database!$B:$G,MATCH($B57,Database!$B:$B,0),MATCH($E$4,Database!$B$1:$G$1,0))</f>
        <v>08</v>
      </c>
      <c r="F57" s="20" t="str">
        <f>INDEX(Database!$B:$G,MATCH($B57,Database!$B:$B,0),MATCH($F$4,Database!$B$1:$G$1,0))</f>
        <v>13</v>
      </c>
      <c r="G57" s="20" t="str">
        <f>INDEX(Database!$B:$G,MATCH($B57,Database!$B:$B,0),MATCH($G$4,Database!$B$1:$G$1,0))</f>
        <v>Herkules - Bač</v>
      </c>
      <c r="H57" s="21">
        <v>37.6</v>
      </c>
      <c r="I57" s="192">
        <v>13</v>
      </c>
      <c r="J57" s="192">
        <v>15</v>
      </c>
      <c r="K57" s="192">
        <v>17</v>
      </c>
      <c r="L57" s="26">
        <v>17</v>
      </c>
      <c r="M57" s="192">
        <v>15</v>
      </c>
      <c r="N57" s="192">
        <v>20</v>
      </c>
      <c r="O57" s="195">
        <v>22</v>
      </c>
      <c r="P57" s="26">
        <v>20</v>
      </c>
      <c r="Q57" s="24">
        <f>L57+P57</f>
        <v>37</v>
      </c>
      <c r="R57" s="25">
        <f>IF(H57="","",Q57*10^((0.722762521)*LOG10(H57/193.609)^2))</f>
        <v>85.967031645250515</v>
      </c>
      <c r="S57" s="91"/>
      <c r="T57" s="27"/>
    </row>
    <row r="58" spans="1:20" s="4" customFormat="1" ht="12.6" customHeight="1" x14ac:dyDescent="0.2">
      <c r="A58" s="28">
        <v>2</v>
      </c>
      <c r="B58" s="22" t="s">
        <v>326</v>
      </c>
      <c r="C58" s="20" t="str">
        <f>INDEX(Database!$B:$G,MATCH($B58,Database!B:B,0),MATCH($C$4,Database!$B$1:$G$1,0))</f>
        <v>M</v>
      </c>
      <c r="D58" s="20" t="str">
        <f>INDEX(Database!$B:$G,MATCH($B58,Database!$B:$B,0),MATCH($D$4,Database!$B$1:$G$1,0))</f>
        <v>03</v>
      </c>
      <c r="E58" s="20" t="str">
        <f>INDEX(Database!$B:$G,MATCH($B58,Database!$B:$B,0),MATCH($E$4,Database!$B$1:$G$1,0))</f>
        <v>12</v>
      </c>
      <c r="F58" s="20" t="str">
        <f>INDEX(Database!$B:$G,MATCH($B58,Database!$B:$B,0),MATCH($F$4,Database!$B$1:$G$1,0))</f>
        <v>15</v>
      </c>
      <c r="G58" s="20" t="str">
        <f>INDEX(Database!$B:$G,MATCH($B58,Database!$B:$B,0),MATCH($G$4,Database!$B$1:$G$1,0))</f>
        <v>Herkules - Bač</v>
      </c>
      <c r="H58" s="21">
        <v>24.5</v>
      </c>
      <c r="I58" s="192">
        <v>13</v>
      </c>
      <c r="J58" s="192">
        <v>14</v>
      </c>
      <c r="K58" s="192">
        <v>15</v>
      </c>
      <c r="L58" s="26">
        <v>15</v>
      </c>
      <c r="M58" s="192">
        <v>15</v>
      </c>
      <c r="N58" s="192">
        <v>18</v>
      </c>
      <c r="O58" s="192">
        <v>20</v>
      </c>
      <c r="P58" s="26">
        <v>20</v>
      </c>
      <c r="Q58" s="24">
        <f>L58+P58</f>
        <v>35</v>
      </c>
      <c r="R58" s="25">
        <f>IF(H58="","",Q58*10^((0.722762521)*LOG10(H58/193.609)^2))</f>
        <v>133.84262026784089</v>
      </c>
      <c r="S58" s="91"/>
      <c r="T58" s="27"/>
    </row>
    <row r="59" spans="1:20" s="4" customFormat="1" ht="12.75" customHeight="1" thickBot="1" x14ac:dyDescent="0.25">
      <c r="A59" s="79"/>
      <c r="B59" s="80"/>
      <c r="C59" s="81"/>
      <c r="D59" s="81"/>
      <c r="E59" s="81"/>
      <c r="F59" s="81"/>
      <c r="G59" s="81"/>
      <c r="H59" s="82"/>
      <c r="I59" s="81"/>
      <c r="J59" s="81"/>
      <c r="K59" s="83"/>
      <c r="L59" s="81"/>
      <c r="M59" s="81"/>
      <c r="N59" s="83"/>
      <c r="O59" s="83"/>
      <c r="P59" s="81"/>
      <c r="Q59" s="84" t="s">
        <v>361</v>
      </c>
      <c r="R59" s="85">
        <f>SUM(R55:R58)</f>
        <v>583.20152524131481</v>
      </c>
      <c r="S59" s="92"/>
      <c r="T59" s="27"/>
    </row>
    <row r="60" spans="1:20" s="3" customFormat="1" ht="21" customHeight="1" thickBot="1" x14ac:dyDescent="0.3">
      <c r="A60" s="89"/>
      <c r="B60" s="88" t="s">
        <v>2</v>
      </c>
      <c r="C60" s="89" t="s">
        <v>3</v>
      </c>
      <c r="D60" s="88" t="s">
        <v>97</v>
      </c>
      <c r="E60" s="88" t="s">
        <v>103</v>
      </c>
      <c r="F60" s="88" t="s">
        <v>99</v>
      </c>
      <c r="G60" s="88" t="s">
        <v>100</v>
      </c>
      <c r="H60" s="88" t="s">
        <v>101</v>
      </c>
      <c r="I60" s="88" t="s">
        <v>4</v>
      </c>
      <c r="J60" s="88"/>
      <c r="K60" s="88"/>
      <c r="L60" s="87" t="s">
        <v>5</v>
      </c>
      <c r="M60" s="88" t="s">
        <v>6</v>
      </c>
      <c r="N60" s="88"/>
      <c r="O60" s="88"/>
      <c r="P60" s="87" t="s">
        <v>5</v>
      </c>
      <c r="Q60" s="87" t="s">
        <v>7</v>
      </c>
      <c r="R60" s="88" t="s">
        <v>8</v>
      </c>
      <c r="S60" s="89" t="s">
        <v>102</v>
      </c>
      <c r="T60" s="2"/>
    </row>
    <row r="61" spans="1:20" s="3" customFormat="1" ht="21" customHeight="1" thickBot="1" x14ac:dyDescent="0.3">
      <c r="A61" s="89"/>
      <c r="B61" s="88"/>
      <c r="C61" s="89"/>
      <c r="D61" s="88"/>
      <c r="E61" s="88"/>
      <c r="F61" s="88"/>
      <c r="G61" s="88"/>
      <c r="H61" s="88"/>
      <c r="I61" s="33">
        <v>1</v>
      </c>
      <c r="J61" s="33">
        <v>2</v>
      </c>
      <c r="K61" s="33">
        <v>3</v>
      </c>
      <c r="L61" s="87"/>
      <c r="M61" s="33">
        <v>1</v>
      </c>
      <c r="N61" s="33">
        <v>2</v>
      </c>
      <c r="O61" s="33">
        <v>3</v>
      </c>
      <c r="P61" s="87"/>
      <c r="Q61" s="87"/>
      <c r="R61" s="88"/>
      <c r="S61" s="89"/>
    </row>
    <row r="62" spans="1:20" s="4" customFormat="1" ht="13.15" customHeight="1" x14ac:dyDescent="0.2">
      <c r="A62" s="28">
        <v>1</v>
      </c>
      <c r="B62" s="22"/>
      <c r="C62" s="20" t="e">
        <f>INDEX([1]Database!$B:$G,MATCH($B62,[1]Database!B:B,0),MATCH($C$4,[1]Database!$B$1:$G$1,0))</f>
        <v>#N/A</v>
      </c>
      <c r="D62" s="20" t="e">
        <f>INDEX([1]Database!$B:$G,MATCH($B62,[1]Database!B:B,0),MATCH($D$4,[1]Database!$B$1:$G$1,0))</f>
        <v>#N/A</v>
      </c>
      <c r="E62" s="20" t="e">
        <f>INDEX([1]Database!$B:$G,MATCH($B62,[1]Database!B:B,0),MATCH($E$4,[1]Database!$B$1:$G$1,0))</f>
        <v>#N/A</v>
      </c>
      <c r="F62" s="20" t="e">
        <f>INDEX([1]Database!$B:$G,MATCH($B62,[1]Database!B:B,0),MATCH($F$4,[1]Database!$B$1:$G$1,0))</f>
        <v>#N/A</v>
      </c>
      <c r="G62" s="20" t="e">
        <f>INDEX([1]Database!$B:$G,MATCH($B62,[1]Database!B:B,0),MATCH($G$4,[1]Database!$B$1:$G$1,0))</f>
        <v>#N/A</v>
      </c>
      <c r="H62" s="21"/>
      <c r="I62" s="20"/>
      <c r="J62" s="20"/>
      <c r="K62" s="39"/>
      <c r="L62" s="26"/>
      <c r="M62" s="20"/>
      <c r="N62" s="20"/>
      <c r="O62" s="20"/>
      <c r="P62" s="23"/>
      <c r="Q62" s="24">
        <f t="shared" ref="Q62:Q64" si="0">L62+P62</f>
        <v>0</v>
      </c>
      <c r="R62" s="25" t="str">
        <f t="shared" ref="R62:R64" si="1">IF(H62="","",Q62*10^((0.787004341)*LOG10(H62/153.757)^2))</f>
        <v/>
      </c>
      <c r="S62" s="90"/>
      <c r="T62" s="27"/>
    </row>
    <row r="63" spans="1:20" s="4" customFormat="1" ht="13.15" customHeight="1" x14ac:dyDescent="0.2">
      <c r="A63" s="28">
        <v>1</v>
      </c>
      <c r="B63" s="22"/>
      <c r="C63" s="20" t="e">
        <f>INDEX([1]Database!$B:$G,MATCH($B63,[1]Database!B:B,0),MATCH($C$4,[1]Database!$B$1:$G$1,0))</f>
        <v>#N/A</v>
      </c>
      <c r="D63" s="20" t="e">
        <f>INDEX([1]Database!$B:$G,MATCH($B63,[1]Database!B:B,0),MATCH($D$4,[1]Database!$B$1:$G$1,0))</f>
        <v>#N/A</v>
      </c>
      <c r="E63" s="20" t="e">
        <f>INDEX([1]Database!$B:$G,MATCH($B63,[1]Database!B:B,0),MATCH($E$4,[1]Database!$B$1:$G$1,0))</f>
        <v>#N/A</v>
      </c>
      <c r="F63" s="20" t="e">
        <f>INDEX([1]Database!$B:$G,MATCH($B63,[1]Database!B:B,0),MATCH($F$4,[1]Database!$B$1:$G$1,0))</f>
        <v>#N/A</v>
      </c>
      <c r="G63" s="20" t="e">
        <f>INDEX([1]Database!$B:$G,MATCH($B63,[1]Database!B:B,0),MATCH($G$4,[1]Database!$B$1:$G$1,0))</f>
        <v>#N/A</v>
      </c>
      <c r="H63" s="21"/>
      <c r="I63" s="20"/>
      <c r="J63" s="20"/>
      <c r="K63" s="39"/>
      <c r="L63" s="26"/>
      <c r="M63" s="20"/>
      <c r="N63" s="20"/>
      <c r="O63" s="20"/>
      <c r="P63" s="23"/>
      <c r="Q63" s="24">
        <f t="shared" si="0"/>
        <v>0</v>
      </c>
      <c r="R63" s="25" t="str">
        <f t="shared" si="1"/>
        <v/>
      </c>
      <c r="S63" s="91"/>
      <c r="T63" s="27"/>
    </row>
    <row r="64" spans="1:20" s="4" customFormat="1" ht="13.15" customHeight="1" thickBot="1" x14ac:dyDescent="0.25">
      <c r="A64" s="73">
        <v>1</v>
      </c>
      <c r="B64" s="74"/>
      <c r="C64" s="75" t="e">
        <f>INDEX([1]Database!$B:$G,MATCH($B64,[1]Database!B:B,0),MATCH($C$4,[1]Database!$B$1:$G$1,0))</f>
        <v>#N/A</v>
      </c>
      <c r="D64" s="75" t="e">
        <f>INDEX([1]Database!$B:$G,MATCH($B64,[1]Database!B:B,0),MATCH($D$4,[1]Database!$B$1:$G$1,0))</f>
        <v>#N/A</v>
      </c>
      <c r="E64" s="75" t="e">
        <f>INDEX([1]Database!$B:$G,MATCH($B64,[1]Database!B:B,0),MATCH($E$4,[1]Database!$B$1:$G$1,0))</f>
        <v>#N/A</v>
      </c>
      <c r="F64" s="75" t="e">
        <f>INDEX([1]Database!$B:$G,MATCH($B64,[1]Database!B:B,0),MATCH($F$4,[1]Database!$B$1:$G$1,0))</f>
        <v>#N/A</v>
      </c>
      <c r="G64" s="75" t="e">
        <f>INDEX([1]Database!$B:$G,MATCH($B64,[1]Database!B:B,0),MATCH($G$4,[1]Database!$B$1:$G$1,0))</f>
        <v>#N/A</v>
      </c>
      <c r="H64" s="76"/>
      <c r="I64" s="75"/>
      <c r="J64" s="75"/>
      <c r="K64" s="86"/>
      <c r="L64" s="77"/>
      <c r="M64" s="75"/>
      <c r="N64" s="86"/>
      <c r="O64" s="86"/>
      <c r="P64" s="78"/>
      <c r="Q64" s="24">
        <f t="shared" si="0"/>
        <v>0</v>
      </c>
      <c r="R64" s="25" t="str">
        <f t="shared" si="1"/>
        <v/>
      </c>
      <c r="S64" s="91"/>
      <c r="T64" s="27"/>
    </row>
    <row r="65" spans="1:20" s="4" customFormat="1" ht="12.75" customHeight="1" thickBot="1" x14ac:dyDescent="0.25">
      <c r="A65" s="79"/>
      <c r="B65" s="80"/>
      <c r="C65" s="81"/>
      <c r="D65" s="81"/>
      <c r="E65" s="81"/>
      <c r="F65" s="81"/>
      <c r="G65" s="81"/>
      <c r="H65" s="82"/>
      <c r="I65" s="81"/>
      <c r="J65" s="81"/>
      <c r="K65" s="83"/>
      <c r="L65" s="81"/>
      <c r="M65" s="81"/>
      <c r="N65" s="83"/>
      <c r="O65" s="83"/>
      <c r="P65" s="81"/>
      <c r="Q65" s="84" t="s">
        <v>361</v>
      </c>
      <c r="R65" s="85">
        <f>SUM(R62:R64)</f>
        <v>0</v>
      </c>
      <c r="S65" s="92"/>
      <c r="T65" s="27"/>
    </row>
  </sheetData>
  <mergeCells count="124">
    <mergeCell ref="C4:C5"/>
    <mergeCell ref="D4:D5"/>
    <mergeCell ref="E4:E5"/>
    <mergeCell ref="F4:F5"/>
    <mergeCell ref="G4:G5"/>
    <mergeCell ref="Q25:S25"/>
    <mergeCell ref="A12:B12"/>
    <mergeCell ref="A15:B15"/>
    <mergeCell ref="A17:B17"/>
    <mergeCell ref="A19:B19"/>
    <mergeCell ref="A20:B20"/>
    <mergeCell ref="A21:B21"/>
    <mergeCell ref="C23:F23"/>
    <mergeCell ref="Q23:S23"/>
    <mergeCell ref="C24:F24"/>
    <mergeCell ref="G24:H24"/>
    <mergeCell ref="L24:P24"/>
    <mergeCell ref="Q24:S24"/>
    <mergeCell ref="L23:P23"/>
    <mergeCell ref="L25:P25"/>
    <mergeCell ref="A32:B32"/>
    <mergeCell ref="A33:B33"/>
    <mergeCell ref="C1:P1"/>
    <mergeCell ref="Q1:S1"/>
    <mergeCell ref="C2:P2"/>
    <mergeCell ref="C3:P3"/>
    <mergeCell ref="L4:L5"/>
    <mergeCell ref="M4:O4"/>
    <mergeCell ref="P4:P5"/>
    <mergeCell ref="Q4:Q5"/>
    <mergeCell ref="R4:R5"/>
    <mergeCell ref="S4:S5"/>
    <mergeCell ref="Q2:S2"/>
    <mergeCell ref="Q3:S3"/>
    <mergeCell ref="A4:A5"/>
    <mergeCell ref="B4:B5"/>
    <mergeCell ref="H4:H5"/>
    <mergeCell ref="I4:K4"/>
    <mergeCell ref="H26:K26"/>
    <mergeCell ref="A11:B11"/>
    <mergeCell ref="G23:H23"/>
    <mergeCell ref="I23:J23"/>
    <mergeCell ref="A6:B6"/>
    <mergeCell ref="A30:A31"/>
    <mergeCell ref="B30:B31"/>
    <mergeCell ref="C30:C31"/>
    <mergeCell ref="D30:D31"/>
    <mergeCell ref="E30:E31"/>
    <mergeCell ref="F30:F31"/>
    <mergeCell ref="G30:G31"/>
    <mergeCell ref="I30:K30"/>
    <mergeCell ref="H30:H31"/>
    <mergeCell ref="C25:F25"/>
    <mergeCell ref="G25:H25"/>
    <mergeCell ref="A34:B34"/>
    <mergeCell ref="A36:B36"/>
    <mergeCell ref="A39:B39"/>
    <mergeCell ref="A41:B41"/>
    <mergeCell ref="A43:B43"/>
    <mergeCell ref="Q27:S27"/>
    <mergeCell ref="C28:P28"/>
    <mergeCell ref="Q28:S28"/>
    <mergeCell ref="C29:P29"/>
    <mergeCell ref="Q29:S29"/>
    <mergeCell ref="S30:S31"/>
    <mergeCell ref="M30:O30"/>
    <mergeCell ref="P30:P31"/>
    <mergeCell ref="Q30:Q31"/>
    <mergeCell ref="R30:R31"/>
    <mergeCell ref="L30:L31"/>
    <mergeCell ref="C27:P27"/>
    <mergeCell ref="H47:K47"/>
    <mergeCell ref="A42:B42"/>
    <mergeCell ref="Q44:S44"/>
    <mergeCell ref="C45:F45"/>
    <mergeCell ref="G45:H45"/>
    <mergeCell ref="L45:P45"/>
    <mergeCell ref="Q45:S45"/>
    <mergeCell ref="C46:F46"/>
    <mergeCell ref="G46:H46"/>
    <mergeCell ref="L46:P46"/>
    <mergeCell ref="Q46:S46"/>
    <mergeCell ref="C44:F44"/>
    <mergeCell ref="G44:H44"/>
    <mergeCell ref="I44:J44"/>
    <mergeCell ref="L44:P44"/>
    <mergeCell ref="A53:A54"/>
    <mergeCell ref="B53:B54"/>
    <mergeCell ref="C53:C54"/>
    <mergeCell ref="D53:D54"/>
    <mergeCell ref="E53:E54"/>
    <mergeCell ref="C50:P50"/>
    <mergeCell ref="Q50:S50"/>
    <mergeCell ref="C51:P51"/>
    <mergeCell ref="Q51:S51"/>
    <mergeCell ref="C52:P52"/>
    <mergeCell ref="Q52:S52"/>
    <mergeCell ref="M53:O53"/>
    <mergeCell ref="P53:P54"/>
    <mergeCell ref="Q53:Q54"/>
    <mergeCell ref="R53:R54"/>
    <mergeCell ref="S53:S54"/>
    <mergeCell ref="F53:F54"/>
    <mergeCell ref="G53:G54"/>
    <mergeCell ref="H53:H54"/>
    <mergeCell ref="I53:K53"/>
    <mergeCell ref="L53:L54"/>
    <mergeCell ref="S62:S65"/>
    <mergeCell ref="S55:S59"/>
    <mergeCell ref="A60:A61"/>
    <mergeCell ref="B60:B61"/>
    <mergeCell ref="C60:C61"/>
    <mergeCell ref="D60:D61"/>
    <mergeCell ref="E60:E61"/>
    <mergeCell ref="F60:F61"/>
    <mergeCell ref="G60:G61"/>
    <mergeCell ref="H60:H61"/>
    <mergeCell ref="I60:K60"/>
    <mergeCell ref="L60:L61"/>
    <mergeCell ref="M60:O60"/>
    <mergeCell ref="P60:P61"/>
    <mergeCell ref="Q60:Q61"/>
    <mergeCell ref="R60:R61"/>
    <mergeCell ref="S60:S61"/>
  </mergeCells>
  <pageMargins left="0.7" right="0.7" top="0.75" bottom="0.75" header="0.3" footer="0.3"/>
  <pageSetup paperSize="9" scale="90" orientation="landscape" r:id="rId1"/>
  <colBreaks count="1" manualBreakCount="1">
    <brk id="19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FE6F38E-C1EF-4E12-9B6C-A2E296759405}">
          <x14:formula1>
            <xm:f>Database!$B:$B</xm:f>
          </x14:formula1>
          <xm:sqref>B18 B13:B14 B22 B40 B16 B37:B38 B35 B7:B10 B55:B58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9BC09-84D6-4950-93DE-EC814F454ED2}">
  <sheetPr codeName="Sheet4"/>
  <dimension ref="A1:J50"/>
  <sheetViews>
    <sheetView topLeftCell="A27" zoomScale="98" zoomScaleNormal="98" workbookViewId="0">
      <selection activeCell="P24" sqref="P24"/>
    </sheetView>
  </sheetViews>
  <sheetFormatPr defaultRowHeight="15" x14ac:dyDescent="0.25"/>
  <sheetData>
    <row r="1" spans="1:10" ht="15" customHeight="1" thickTop="1" x14ac:dyDescent="0.25">
      <c r="A1" s="152" t="s">
        <v>268</v>
      </c>
      <c r="B1" s="153"/>
      <c r="C1" s="153"/>
      <c r="D1" s="153"/>
      <c r="E1" s="153"/>
      <c r="F1" s="153"/>
      <c r="G1" s="153"/>
      <c r="H1" s="153"/>
      <c r="I1" s="153"/>
      <c r="J1" s="154"/>
    </row>
    <row r="2" spans="1:10" ht="15" customHeight="1" x14ac:dyDescent="0.25">
      <c r="A2" s="155"/>
      <c r="B2" s="156"/>
      <c r="C2" s="156"/>
      <c r="D2" s="156"/>
      <c r="E2" s="156"/>
      <c r="F2" s="156"/>
      <c r="G2" s="156"/>
      <c r="H2" s="156"/>
      <c r="I2" s="156"/>
      <c r="J2" s="157"/>
    </row>
    <row r="3" spans="1:10" ht="15" customHeight="1" x14ac:dyDescent="0.25">
      <c r="A3" s="155"/>
      <c r="B3" s="156"/>
      <c r="C3" s="156"/>
      <c r="D3" s="156"/>
      <c r="E3" s="156"/>
      <c r="F3" s="156"/>
      <c r="G3" s="156"/>
      <c r="H3" s="156"/>
      <c r="I3" s="156"/>
      <c r="J3" s="157"/>
    </row>
    <row r="4" spans="1:10" ht="15.75" customHeight="1" thickBot="1" x14ac:dyDescent="0.3">
      <c r="A4" s="158"/>
      <c r="B4" s="159"/>
      <c r="C4" s="159"/>
      <c r="D4" s="159"/>
      <c r="E4" s="159"/>
      <c r="F4" s="159"/>
      <c r="G4" s="159"/>
      <c r="H4" s="159"/>
      <c r="I4" s="159"/>
      <c r="J4" s="160"/>
    </row>
    <row r="5" spans="1:10" ht="15.75" thickTop="1" x14ac:dyDescent="0.25">
      <c r="A5" s="143" t="s">
        <v>269</v>
      </c>
      <c r="B5" s="144"/>
      <c r="C5" s="145"/>
      <c r="D5" s="161"/>
      <c r="E5" s="162"/>
      <c r="F5" s="162"/>
      <c r="G5" s="162"/>
      <c r="H5" s="162"/>
      <c r="I5" s="162"/>
      <c r="J5" s="163"/>
    </row>
    <row r="6" spans="1:10" x14ac:dyDescent="0.25">
      <c r="A6" s="146"/>
      <c r="B6" s="147"/>
      <c r="C6" s="148"/>
      <c r="D6" s="164"/>
      <c r="E6" s="165"/>
      <c r="F6" s="165"/>
      <c r="G6" s="165"/>
      <c r="H6" s="165"/>
      <c r="I6" s="165"/>
      <c r="J6" s="166"/>
    </row>
    <row r="7" spans="1:10" x14ac:dyDescent="0.25">
      <c r="A7" s="146"/>
      <c r="B7" s="147"/>
      <c r="C7" s="148"/>
      <c r="D7" s="164"/>
      <c r="E7" s="165"/>
      <c r="F7" s="165"/>
      <c r="G7" s="165"/>
      <c r="H7" s="165"/>
      <c r="I7" s="165"/>
      <c r="J7" s="166"/>
    </row>
    <row r="8" spans="1:10" ht="15.75" thickBot="1" x14ac:dyDescent="0.3">
      <c r="A8" s="149"/>
      <c r="B8" s="150"/>
      <c r="C8" s="151"/>
      <c r="D8" s="167"/>
      <c r="E8" s="168"/>
      <c r="F8" s="168"/>
      <c r="G8" s="168"/>
      <c r="H8" s="168"/>
      <c r="I8" s="168"/>
      <c r="J8" s="169"/>
    </row>
    <row r="9" spans="1:10" ht="15.75" thickTop="1" x14ac:dyDescent="0.25">
      <c r="A9" s="143" t="s">
        <v>270</v>
      </c>
      <c r="B9" s="144"/>
      <c r="C9" s="144"/>
      <c r="D9" s="144"/>
      <c r="E9" s="145"/>
      <c r="F9" s="143" t="s">
        <v>271</v>
      </c>
      <c r="G9" s="144"/>
      <c r="H9" s="144"/>
      <c r="I9" s="144"/>
      <c r="J9" s="145"/>
    </row>
    <row r="10" spans="1:10" x14ac:dyDescent="0.25">
      <c r="A10" s="146"/>
      <c r="B10" s="147"/>
      <c r="C10" s="147"/>
      <c r="D10" s="147"/>
      <c r="E10" s="148"/>
      <c r="F10" s="146"/>
      <c r="G10" s="147"/>
      <c r="H10" s="147"/>
      <c r="I10" s="147"/>
      <c r="J10" s="148"/>
    </row>
    <row r="11" spans="1:10" x14ac:dyDescent="0.25">
      <c r="A11" s="146"/>
      <c r="B11" s="147"/>
      <c r="C11" s="147"/>
      <c r="D11" s="147"/>
      <c r="E11" s="148"/>
      <c r="F11" s="146"/>
      <c r="G11" s="147"/>
      <c r="H11" s="147"/>
      <c r="I11" s="147"/>
      <c r="J11" s="148"/>
    </row>
    <row r="12" spans="1:10" ht="15.75" thickBot="1" x14ac:dyDescent="0.3">
      <c r="A12" s="149"/>
      <c r="B12" s="150"/>
      <c r="C12" s="150"/>
      <c r="D12" s="150"/>
      <c r="E12" s="151"/>
      <c r="F12" s="149"/>
      <c r="G12" s="150"/>
      <c r="H12" s="150"/>
      <c r="I12" s="150"/>
      <c r="J12" s="151"/>
    </row>
    <row r="13" spans="1:10" ht="15.75" thickTop="1" x14ac:dyDescent="0.25">
      <c r="A13" s="140">
        <v>1</v>
      </c>
      <c r="B13" s="131"/>
      <c r="C13" s="132"/>
      <c r="D13" s="132"/>
      <c r="E13" s="133"/>
      <c r="F13" s="140">
        <v>1</v>
      </c>
      <c r="G13" s="161"/>
      <c r="H13" s="162"/>
      <c r="I13" s="162"/>
      <c r="J13" s="163"/>
    </row>
    <row r="14" spans="1:10" x14ac:dyDescent="0.25">
      <c r="A14" s="141"/>
      <c r="B14" s="134"/>
      <c r="C14" s="135"/>
      <c r="D14" s="135"/>
      <c r="E14" s="136"/>
      <c r="F14" s="141"/>
      <c r="G14" s="164"/>
      <c r="H14" s="165"/>
      <c r="I14" s="165"/>
      <c r="J14" s="166"/>
    </row>
    <row r="15" spans="1:10" ht="15.75" thickBot="1" x14ac:dyDescent="0.3">
      <c r="A15" s="142"/>
      <c r="B15" s="137"/>
      <c r="C15" s="138"/>
      <c r="D15" s="138"/>
      <c r="E15" s="139"/>
      <c r="F15" s="142"/>
      <c r="G15" s="167"/>
      <c r="H15" s="168"/>
      <c r="I15" s="168"/>
      <c r="J15" s="169"/>
    </row>
    <row r="16" spans="1:10" ht="15.75" thickTop="1" x14ac:dyDescent="0.25">
      <c r="A16" s="140">
        <v>2</v>
      </c>
      <c r="B16" s="131"/>
      <c r="C16" s="132"/>
      <c r="D16" s="132"/>
      <c r="E16" s="133"/>
      <c r="F16" s="140">
        <v>2</v>
      </c>
      <c r="G16" s="161"/>
      <c r="H16" s="162"/>
      <c r="I16" s="162"/>
      <c r="J16" s="163"/>
    </row>
    <row r="17" spans="1:10" x14ac:dyDescent="0.25">
      <c r="A17" s="141"/>
      <c r="B17" s="134"/>
      <c r="C17" s="135"/>
      <c r="D17" s="135"/>
      <c r="E17" s="136"/>
      <c r="F17" s="141"/>
      <c r="G17" s="164"/>
      <c r="H17" s="165"/>
      <c r="I17" s="165"/>
      <c r="J17" s="166"/>
    </row>
    <row r="18" spans="1:10" ht="15.75" thickBot="1" x14ac:dyDescent="0.3">
      <c r="A18" s="142"/>
      <c r="B18" s="137"/>
      <c r="C18" s="138"/>
      <c r="D18" s="138"/>
      <c r="E18" s="139"/>
      <c r="F18" s="142"/>
      <c r="G18" s="167"/>
      <c r="H18" s="168"/>
      <c r="I18" s="168"/>
      <c r="J18" s="169"/>
    </row>
    <row r="19" spans="1:10" ht="15.75" thickTop="1" x14ac:dyDescent="0.25">
      <c r="A19" s="140">
        <v>3</v>
      </c>
      <c r="B19" s="131"/>
      <c r="C19" s="132"/>
      <c r="D19" s="132"/>
      <c r="E19" s="133"/>
      <c r="F19" s="140">
        <v>3</v>
      </c>
      <c r="G19" s="161"/>
      <c r="H19" s="162"/>
      <c r="I19" s="162"/>
      <c r="J19" s="163"/>
    </row>
    <row r="20" spans="1:10" x14ac:dyDescent="0.25">
      <c r="A20" s="141"/>
      <c r="B20" s="134"/>
      <c r="C20" s="135"/>
      <c r="D20" s="135"/>
      <c r="E20" s="136"/>
      <c r="F20" s="141"/>
      <c r="G20" s="164"/>
      <c r="H20" s="165"/>
      <c r="I20" s="165"/>
      <c r="J20" s="166"/>
    </row>
    <row r="21" spans="1:10" ht="15.75" thickBot="1" x14ac:dyDescent="0.3">
      <c r="A21" s="142"/>
      <c r="B21" s="137"/>
      <c r="C21" s="138"/>
      <c r="D21" s="138"/>
      <c r="E21" s="139"/>
      <c r="F21" s="142"/>
      <c r="G21" s="167"/>
      <c r="H21" s="168"/>
      <c r="I21" s="168"/>
      <c r="J21" s="169"/>
    </row>
    <row r="22" spans="1:10" ht="15.75" thickTop="1" x14ac:dyDescent="0.25">
      <c r="A22" s="140">
        <v>4</v>
      </c>
      <c r="B22" s="131"/>
      <c r="C22" s="132"/>
      <c r="D22" s="132"/>
      <c r="E22" s="133"/>
    </row>
    <row r="23" spans="1:10" x14ac:dyDescent="0.25">
      <c r="A23" s="141"/>
      <c r="B23" s="134"/>
      <c r="C23" s="135"/>
      <c r="D23" s="135"/>
      <c r="E23" s="136"/>
    </row>
    <row r="24" spans="1:10" ht="15.75" thickBot="1" x14ac:dyDescent="0.3">
      <c r="A24" s="142"/>
      <c r="B24" s="137"/>
      <c r="C24" s="138"/>
      <c r="D24" s="138"/>
      <c r="E24" s="139"/>
    </row>
    <row r="25" spans="1:10" ht="16.5" thickTop="1" thickBot="1" x14ac:dyDescent="0.3"/>
    <row r="26" spans="1:10" ht="15" customHeight="1" thickTop="1" x14ac:dyDescent="0.25">
      <c r="A26" s="152" t="s">
        <v>268</v>
      </c>
      <c r="B26" s="153"/>
      <c r="C26" s="153"/>
      <c r="D26" s="153"/>
      <c r="E26" s="153"/>
      <c r="F26" s="153"/>
      <c r="G26" s="153"/>
      <c r="H26" s="153"/>
      <c r="I26" s="153"/>
      <c r="J26" s="154"/>
    </row>
    <row r="27" spans="1:10" ht="15" customHeight="1" x14ac:dyDescent="0.25">
      <c r="A27" s="155"/>
      <c r="B27" s="156"/>
      <c r="C27" s="156"/>
      <c r="D27" s="156"/>
      <c r="E27" s="156"/>
      <c r="F27" s="156"/>
      <c r="G27" s="156"/>
      <c r="H27" s="156"/>
      <c r="I27" s="156"/>
      <c r="J27" s="157"/>
    </row>
    <row r="28" spans="1:10" ht="15" customHeight="1" x14ac:dyDescent="0.25">
      <c r="A28" s="155"/>
      <c r="B28" s="156"/>
      <c r="C28" s="156"/>
      <c r="D28" s="156"/>
      <c r="E28" s="156"/>
      <c r="F28" s="156"/>
      <c r="G28" s="156"/>
      <c r="H28" s="156"/>
      <c r="I28" s="156"/>
      <c r="J28" s="157"/>
    </row>
    <row r="29" spans="1:10" ht="15.75" customHeight="1" thickBot="1" x14ac:dyDescent="0.3">
      <c r="A29" s="158"/>
      <c r="B29" s="159"/>
      <c r="C29" s="159"/>
      <c r="D29" s="159"/>
      <c r="E29" s="159"/>
      <c r="F29" s="159"/>
      <c r="G29" s="159"/>
      <c r="H29" s="159"/>
      <c r="I29" s="159"/>
      <c r="J29" s="160"/>
    </row>
    <row r="30" spans="1:10" ht="15.75" thickTop="1" x14ac:dyDescent="0.25">
      <c r="A30" s="143" t="s">
        <v>269</v>
      </c>
      <c r="B30" s="144"/>
      <c r="C30" s="145"/>
      <c r="D30" s="161"/>
      <c r="E30" s="162"/>
      <c r="F30" s="162"/>
      <c r="G30" s="162"/>
      <c r="H30" s="162"/>
      <c r="I30" s="162"/>
      <c r="J30" s="163"/>
    </row>
    <row r="31" spans="1:10" x14ac:dyDescent="0.25">
      <c r="A31" s="146"/>
      <c r="B31" s="147"/>
      <c r="C31" s="148"/>
      <c r="D31" s="164"/>
      <c r="E31" s="165"/>
      <c r="F31" s="165"/>
      <c r="G31" s="165"/>
      <c r="H31" s="165"/>
      <c r="I31" s="165"/>
      <c r="J31" s="166"/>
    </row>
    <row r="32" spans="1:10" x14ac:dyDescent="0.25">
      <c r="A32" s="146"/>
      <c r="B32" s="147"/>
      <c r="C32" s="148"/>
      <c r="D32" s="164"/>
      <c r="E32" s="165"/>
      <c r="F32" s="165"/>
      <c r="G32" s="165"/>
      <c r="H32" s="165"/>
      <c r="I32" s="165"/>
      <c r="J32" s="166"/>
    </row>
    <row r="33" spans="1:10" ht="15.75" thickBot="1" x14ac:dyDescent="0.3">
      <c r="A33" s="149"/>
      <c r="B33" s="150"/>
      <c r="C33" s="151"/>
      <c r="D33" s="167"/>
      <c r="E33" s="168"/>
      <c r="F33" s="168"/>
      <c r="G33" s="168"/>
      <c r="H33" s="168"/>
      <c r="I33" s="168"/>
      <c r="J33" s="169"/>
    </row>
    <row r="34" spans="1:10" ht="15.75" thickTop="1" x14ac:dyDescent="0.25">
      <c r="A34" s="143" t="s">
        <v>270</v>
      </c>
      <c r="B34" s="144"/>
      <c r="C34" s="144"/>
      <c r="D34" s="144"/>
      <c r="E34" s="145"/>
      <c r="F34" s="143" t="s">
        <v>271</v>
      </c>
      <c r="G34" s="144"/>
      <c r="H34" s="144"/>
      <c r="I34" s="144"/>
      <c r="J34" s="145"/>
    </row>
    <row r="35" spans="1:10" x14ac:dyDescent="0.25">
      <c r="A35" s="146"/>
      <c r="B35" s="147"/>
      <c r="C35" s="147"/>
      <c r="D35" s="147"/>
      <c r="E35" s="148"/>
      <c r="F35" s="146"/>
      <c r="G35" s="147"/>
      <c r="H35" s="147"/>
      <c r="I35" s="147"/>
      <c r="J35" s="148"/>
    </row>
    <row r="36" spans="1:10" x14ac:dyDescent="0.25">
      <c r="A36" s="146"/>
      <c r="B36" s="147"/>
      <c r="C36" s="147"/>
      <c r="D36" s="147"/>
      <c r="E36" s="148"/>
      <c r="F36" s="146"/>
      <c r="G36" s="147"/>
      <c r="H36" s="147"/>
      <c r="I36" s="147"/>
      <c r="J36" s="148"/>
    </row>
    <row r="37" spans="1:10" ht="15.75" thickBot="1" x14ac:dyDescent="0.3">
      <c r="A37" s="149"/>
      <c r="B37" s="150"/>
      <c r="C37" s="150"/>
      <c r="D37" s="150"/>
      <c r="E37" s="151"/>
      <c r="F37" s="149"/>
      <c r="G37" s="150"/>
      <c r="H37" s="150"/>
      <c r="I37" s="150"/>
      <c r="J37" s="151"/>
    </row>
    <row r="38" spans="1:10" ht="15.75" thickTop="1" x14ac:dyDescent="0.25">
      <c r="A38" s="140">
        <v>1</v>
      </c>
      <c r="B38" s="131"/>
      <c r="C38" s="132"/>
      <c r="D38" s="132"/>
      <c r="E38" s="133"/>
      <c r="F38" s="140">
        <v>1</v>
      </c>
      <c r="G38" s="161"/>
      <c r="H38" s="162"/>
      <c r="I38" s="162"/>
      <c r="J38" s="163"/>
    </row>
    <row r="39" spans="1:10" x14ac:dyDescent="0.25">
      <c r="A39" s="141"/>
      <c r="B39" s="134"/>
      <c r="C39" s="135"/>
      <c r="D39" s="135"/>
      <c r="E39" s="136"/>
      <c r="F39" s="141"/>
      <c r="G39" s="164"/>
      <c r="H39" s="165"/>
      <c r="I39" s="165"/>
      <c r="J39" s="166"/>
    </row>
    <row r="40" spans="1:10" ht="15.75" thickBot="1" x14ac:dyDescent="0.3">
      <c r="A40" s="142"/>
      <c r="B40" s="137"/>
      <c r="C40" s="138"/>
      <c r="D40" s="138"/>
      <c r="E40" s="139"/>
      <c r="F40" s="142"/>
      <c r="G40" s="167"/>
      <c r="H40" s="168"/>
      <c r="I40" s="168"/>
      <c r="J40" s="169"/>
    </row>
    <row r="41" spans="1:10" ht="15.75" thickTop="1" x14ac:dyDescent="0.25">
      <c r="A41" s="140">
        <v>2</v>
      </c>
      <c r="B41" s="131"/>
      <c r="C41" s="132"/>
      <c r="D41" s="132"/>
      <c r="E41" s="133"/>
      <c r="F41" s="140">
        <v>2</v>
      </c>
      <c r="G41" s="161"/>
      <c r="H41" s="162"/>
      <c r="I41" s="162"/>
      <c r="J41" s="163"/>
    </row>
    <row r="42" spans="1:10" x14ac:dyDescent="0.25">
      <c r="A42" s="141"/>
      <c r="B42" s="134"/>
      <c r="C42" s="135"/>
      <c r="D42" s="135"/>
      <c r="E42" s="136"/>
      <c r="F42" s="141"/>
      <c r="G42" s="164"/>
      <c r="H42" s="165"/>
      <c r="I42" s="165"/>
      <c r="J42" s="166"/>
    </row>
    <row r="43" spans="1:10" ht="15.75" thickBot="1" x14ac:dyDescent="0.3">
      <c r="A43" s="142"/>
      <c r="B43" s="137"/>
      <c r="C43" s="138"/>
      <c r="D43" s="138"/>
      <c r="E43" s="139"/>
      <c r="F43" s="142"/>
      <c r="G43" s="167"/>
      <c r="H43" s="168"/>
      <c r="I43" s="168"/>
      <c r="J43" s="169"/>
    </row>
    <row r="44" spans="1:10" ht="15.75" thickTop="1" x14ac:dyDescent="0.25">
      <c r="A44" s="140">
        <v>3</v>
      </c>
      <c r="B44" s="131"/>
      <c r="C44" s="132"/>
      <c r="D44" s="132"/>
      <c r="E44" s="133"/>
      <c r="F44" s="140">
        <v>3</v>
      </c>
      <c r="G44" s="161"/>
      <c r="H44" s="162"/>
      <c r="I44" s="162"/>
      <c r="J44" s="163"/>
    </row>
    <row r="45" spans="1:10" x14ac:dyDescent="0.25">
      <c r="A45" s="141"/>
      <c r="B45" s="134"/>
      <c r="C45" s="135"/>
      <c r="D45" s="135"/>
      <c r="E45" s="136"/>
      <c r="F45" s="141"/>
      <c r="G45" s="164"/>
      <c r="H45" s="165"/>
      <c r="I45" s="165"/>
      <c r="J45" s="166"/>
    </row>
    <row r="46" spans="1:10" ht="15.75" thickBot="1" x14ac:dyDescent="0.3">
      <c r="A46" s="142"/>
      <c r="B46" s="137"/>
      <c r="C46" s="138"/>
      <c r="D46" s="138"/>
      <c r="E46" s="139"/>
      <c r="F46" s="142"/>
      <c r="G46" s="167"/>
      <c r="H46" s="168"/>
      <c r="I46" s="168"/>
      <c r="J46" s="169"/>
    </row>
    <row r="47" spans="1:10" ht="15.75" thickTop="1" x14ac:dyDescent="0.25">
      <c r="A47" s="140">
        <v>4</v>
      </c>
      <c r="B47" s="131"/>
      <c r="C47" s="132"/>
      <c r="D47" s="132"/>
      <c r="E47" s="133"/>
    </row>
    <row r="48" spans="1:10" x14ac:dyDescent="0.25">
      <c r="A48" s="141"/>
      <c r="B48" s="134"/>
      <c r="C48" s="135"/>
      <c r="D48" s="135"/>
      <c r="E48" s="136"/>
    </row>
    <row r="49" spans="1:5" ht="15.75" thickBot="1" x14ac:dyDescent="0.3">
      <c r="A49" s="142"/>
      <c r="B49" s="137"/>
      <c r="C49" s="138"/>
      <c r="D49" s="138"/>
      <c r="E49" s="139"/>
    </row>
    <row r="50" spans="1:5" ht="15.75" thickTop="1" x14ac:dyDescent="0.25"/>
  </sheetData>
  <mergeCells count="38">
    <mergeCell ref="A47:A49"/>
    <mergeCell ref="B47:E49"/>
    <mergeCell ref="A41:A43"/>
    <mergeCell ref="B41:E43"/>
    <mergeCell ref="F41:F43"/>
    <mergeCell ref="G41:J43"/>
    <mergeCell ref="A44:A46"/>
    <mergeCell ref="B44:E46"/>
    <mergeCell ref="F44:F46"/>
    <mergeCell ref="G44:J46"/>
    <mergeCell ref="A26:J29"/>
    <mergeCell ref="A30:C33"/>
    <mergeCell ref="D30:J33"/>
    <mergeCell ref="A34:E37"/>
    <mergeCell ref="F34:J37"/>
    <mergeCell ref="A38:A40"/>
    <mergeCell ref="B38:E40"/>
    <mergeCell ref="F38:F40"/>
    <mergeCell ref="G38:J40"/>
    <mergeCell ref="B13:E15"/>
    <mergeCell ref="A13:A15"/>
    <mergeCell ref="G19:J21"/>
    <mergeCell ref="G16:J18"/>
    <mergeCell ref="G13:J15"/>
    <mergeCell ref="F19:F21"/>
    <mergeCell ref="F16:F18"/>
    <mergeCell ref="F13:F15"/>
    <mergeCell ref="B22:E24"/>
    <mergeCell ref="A22:A24"/>
    <mergeCell ref="B19:E21"/>
    <mergeCell ref="A19:A21"/>
    <mergeCell ref="B16:E18"/>
    <mergeCell ref="A16:A18"/>
    <mergeCell ref="A5:C8"/>
    <mergeCell ref="A9:E12"/>
    <mergeCell ref="A1:J4"/>
    <mergeCell ref="D5:J8"/>
    <mergeCell ref="F9:J12"/>
  </mergeCells>
  <pageMargins left="0.7" right="0.7" top="0.75" bottom="0.75" header="0.3" footer="0.3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8D472-CAB0-4E7F-BA94-ACA6A43BF6EA}">
  <sheetPr codeName="Sheet5">
    <pageSetUpPr fitToPage="1"/>
  </sheetPr>
  <dimension ref="A1:AA944"/>
  <sheetViews>
    <sheetView view="pageBreakPreview" topLeftCell="A378" zoomScale="85" zoomScaleNormal="85" zoomScaleSheetLayoutView="85" zoomScalePageLayoutView="32" workbookViewId="0">
      <selection activeCell="T387" sqref="T387:AA390"/>
    </sheetView>
  </sheetViews>
  <sheetFormatPr defaultRowHeight="15" x14ac:dyDescent="0.25"/>
  <cols>
    <col min="1" max="1" width="4.140625" customWidth="1"/>
    <col min="2" max="14" width="6.7109375" customWidth="1"/>
    <col min="15" max="15" width="4.140625" customWidth="1"/>
    <col min="16" max="27" width="6.7109375" customWidth="1"/>
  </cols>
  <sheetData>
    <row r="1" spans="1:27" ht="15.75" thickBot="1" x14ac:dyDescent="0.3"/>
    <row r="2" spans="1:27" ht="26.25" x14ac:dyDescent="0.25">
      <c r="B2" s="8" t="s">
        <v>202</v>
      </c>
      <c r="C2" s="9"/>
      <c r="D2" s="9"/>
      <c r="E2" s="10"/>
      <c r="F2" s="174" t="s">
        <v>88</v>
      </c>
      <c r="G2" s="175"/>
      <c r="H2" s="175"/>
      <c r="I2" s="175"/>
      <c r="J2" s="175"/>
      <c r="K2" s="175"/>
      <c r="L2" s="175"/>
      <c r="M2" s="176"/>
      <c r="N2" s="16"/>
      <c r="P2" s="8" t="s">
        <v>202</v>
      </c>
      <c r="Q2" s="9"/>
      <c r="R2" s="9"/>
      <c r="S2" s="10"/>
      <c r="T2" s="174" t="s">
        <v>59</v>
      </c>
      <c r="U2" s="175"/>
      <c r="V2" s="175"/>
      <c r="W2" s="175"/>
      <c r="X2" s="175"/>
      <c r="Y2" s="175"/>
      <c r="Z2" s="175"/>
      <c r="AA2" s="176"/>
    </row>
    <row r="3" spans="1:27" ht="26.25" x14ac:dyDescent="0.25">
      <c r="B3" s="11"/>
      <c r="E3" s="12"/>
      <c r="F3" s="177"/>
      <c r="G3" s="178"/>
      <c r="H3" s="178"/>
      <c r="I3" s="178"/>
      <c r="J3" s="178"/>
      <c r="K3" s="178"/>
      <c r="L3" s="178"/>
      <c r="M3" s="179"/>
      <c r="N3" s="16"/>
      <c r="P3" s="11"/>
      <c r="S3" s="12"/>
      <c r="T3" s="177"/>
      <c r="U3" s="178"/>
      <c r="V3" s="178"/>
      <c r="W3" s="178"/>
      <c r="X3" s="178"/>
      <c r="Y3" s="178"/>
      <c r="Z3" s="178"/>
      <c r="AA3" s="179"/>
    </row>
    <row r="4" spans="1:27" ht="26.25" x14ac:dyDescent="0.25">
      <c r="B4" s="11"/>
      <c r="C4" s="170" t="s">
        <v>350</v>
      </c>
      <c r="D4" s="170"/>
      <c r="E4" s="12"/>
      <c r="F4" s="177"/>
      <c r="G4" s="178"/>
      <c r="H4" s="178"/>
      <c r="I4" s="178"/>
      <c r="J4" s="178"/>
      <c r="K4" s="178"/>
      <c r="L4" s="178"/>
      <c r="M4" s="179"/>
      <c r="N4" s="16"/>
      <c r="P4" s="11"/>
      <c r="Q4" s="170" t="s">
        <v>350</v>
      </c>
      <c r="R4" s="170"/>
      <c r="S4" s="12"/>
      <c r="T4" s="177"/>
      <c r="U4" s="178"/>
      <c r="V4" s="178"/>
      <c r="W4" s="178"/>
      <c r="X4" s="178"/>
      <c r="Y4" s="178"/>
      <c r="Z4" s="178"/>
      <c r="AA4" s="179"/>
    </row>
    <row r="5" spans="1:27" ht="27" thickBot="1" x14ac:dyDescent="0.3">
      <c r="B5" s="11"/>
      <c r="C5" s="170"/>
      <c r="D5" s="170"/>
      <c r="E5" s="12"/>
      <c r="F5" s="180"/>
      <c r="G5" s="181"/>
      <c r="H5" s="181"/>
      <c r="I5" s="181"/>
      <c r="J5" s="181"/>
      <c r="K5" s="181"/>
      <c r="L5" s="181"/>
      <c r="M5" s="182"/>
      <c r="N5" s="16"/>
      <c r="P5" s="11"/>
      <c r="Q5" s="170"/>
      <c r="R5" s="170"/>
      <c r="S5" s="12"/>
      <c r="T5" s="180"/>
      <c r="U5" s="181"/>
      <c r="V5" s="181"/>
      <c r="W5" s="181"/>
      <c r="X5" s="181"/>
      <c r="Y5" s="181"/>
      <c r="Z5" s="181"/>
      <c r="AA5" s="182"/>
    </row>
    <row r="6" spans="1:27" ht="18.75" x14ac:dyDescent="0.25">
      <c r="B6" s="11"/>
      <c r="E6" s="12"/>
      <c r="F6" s="8"/>
      <c r="G6" s="183" t="str">
        <f>INDEX(Database!$B:$G,MATCH(F2,Database!$B:$B,0),MATCH(F7,Database!$B1:$G1,0))</f>
        <v>Železničar - Inđija</v>
      </c>
      <c r="H6" s="183"/>
      <c r="I6" s="183"/>
      <c r="J6" s="183"/>
      <c r="K6" s="183"/>
      <c r="L6" s="183"/>
      <c r="M6" s="184"/>
      <c r="N6" s="17"/>
      <c r="P6" s="11"/>
      <c r="S6" s="12"/>
      <c r="T6" s="8"/>
      <c r="U6" s="183" t="str">
        <f>INDEX(Database!$B:$G,MATCH(T2,Database!$B:$B,0),MATCH(T7,Database!$B1:$G1,0))</f>
        <v>Železničar - Inđija</v>
      </c>
      <c r="V6" s="183"/>
      <c r="W6" s="183"/>
      <c r="X6" s="183"/>
      <c r="Y6" s="183"/>
      <c r="Z6" s="183"/>
      <c r="AA6" s="184"/>
    </row>
    <row r="7" spans="1:27" ht="18.75" x14ac:dyDescent="0.25">
      <c r="B7" s="11"/>
      <c r="E7" s="12"/>
      <c r="F7" s="11" t="s">
        <v>207</v>
      </c>
      <c r="G7" s="185"/>
      <c r="H7" s="185"/>
      <c r="I7" s="185"/>
      <c r="J7" s="185"/>
      <c r="K7" s="185"/>
      <c r="L7" s="185"/>
      <c r="M7" s="186"/>
      <c r="N7" s="17"/>
      <c r="P7" s="11"/>
      <c r="S7" s="12"/>
      <c r="T7" s="11" t="s">
        <v>207</v>
      </c>
      <c r="U7" s="185"/>
      <c r="V7" s="185"/>
      <c r="W7" s="185"/>
      <c r="X7" s="185"/>
      <c r="Y7" s="185"/>
      <c r="Z7" s="185"/>
      <c r="AA7" s="186"/>
    </row>
    <row r="8" spans="1:27" ht="19.5" thickBot="1" x14ac:dyDescent="0.3">
      <c r="B8" s="11"/>
      <c r="E8" s="12"/>
      <c r="F8" s="13"/>
      <c r="G8" s="187"/>
      <c r="H8" s="187"/>
      <c r="I8" s="187"/>
      <c r="J8" s="187"/>
      <c r="K8" s="187"/>
      <c r="L8" s="187"/>
      <c r="M8" s="188"/>
      <c r="N8" s="17"/>
      <c r="P8" s="11"/>
      <c r="S8" s="12"/>
      <c r="T8" s="13"/>
      <c r="U8" s="187"/>
      <c r="V8" s="187"/>
      <c r="W8" s="187"/>
      <c r="X8" s="187"/>
      <c r="Y8" s="187"/>
      <c r="Z8" s="187"/>
      <c r="AA8" s="188"/>
    </row>
    <row r="9" spans="1:27" x14ac:dyDescent="0.25">
      <c r="B9" s="11"/>
      <c r="E9" s="12"/>
      <c r="F9" s="8"/>
      <c r="G9" s="9"/>
      <c r="I9" s="10"/>
      <c r="M9" s="12"/>
      <c r="P9" s="11"/>
      <c r="S9" s="12"/>
      <c r="T9" s="8"/>
      <c r="U9" s="9"/>
      <c r="W9" s="10"/>
      <c r="AA9" s="12"/>
    </row>
    <row r="10" spans="1:27" x14ac:dyDescent="0.25">
      <c r="B10" s="11"/>
      <c r="E10" s="12"/>
      <c r="F10" s="11" t="s">
        <v>200</v>
      </c>
      <c r="I10" s="12"/>
      <c r="J10" t="s">
        <v>201</v>
      </c>
      <c r="M10" s="12"/>
      <c r="P10" s="11"/>
      <c r="S10" s="12"/>
      <c r="T10" s="11" t="s">
        <v>200</v>
      </c>
      <c r="W10" s="12"/>
      <c r="X10" t="s">
        <v>201</v>
      </c>
      <c r="AA10" s="12"/>
    </row>
    <row r="11" spans="1:27" ht="15.75" thickBot="1" x14ac:dyDescent="0.3">
      <c r="B11" s="13"/>
      <c r="C11" s="14"/>
      <c r="D11" s="14"/>
      <c r="E11" s="15"/>
      <c r="F11" s="13"/>
      <c r="G11" s="14"/>
      <c r="H11" s="14"/>
      <c r="I11" s="15"/>
      <c r="J11" s="14"/>
      <c r="K11" s="14"/>
      <c r="L11" s="14"/>
      <c r="M11" s="15"/>
      <c r="P11" s="13"/>
      <c r="Q11" s="14"/>
      <c r="R11" s="14"/>
      <c r="S11" s="15"/>
      <c r="T11" s="13"/>
      <c r="U11" s="14"/>
      <c r="V11" s="14"/>
      <c r="W11" s="15"/>
      <c r="X11" s="14"/>
      <c r="Y11" s="14"/>
      <c r="Z11" s="14"/>
      <c r="AA11" s="15"/>
    </row>
    <row r="12" spans="1:27" ht="15.75" thickBot="1" x14ac:dyDescent="0.3">
      <c r="B12" s="189" t="s">
        <v>208</v>
      </c>
      <c r="C12" s="190"/>
      <c r="D12" s="190"/>
      <c r="E12" s="191"/>
      <c r="F12" s="189" t="s">
        <v>203</v>
      </c>
      <c r="G12" s="190"/>
      <c r="H12" s="190"/>
      <c r="I12" s="191"/>
      <c r="J12" s="189" t="s">
        <v>204</v>
      </c>
      <c r="K12" s="190"/>
      <c r="L12" s="190"/>
      <c r="M12" s="191"/>
      <c r="N12" s="18"/>
      <c r="P12" s="189" t="s">
        <v>208</v>
      </c>
      <c r="Q12" s="190"/>
      <c r="R12" s="190"/>
      <c r="S12" s="191"/>
      <c r="T12" s="189" t="s">
        <v>203</v>
      </c>
      <c r="U12" s="190"/>
      <c r="V12" s="190"/>
      <c r="W12" s="191"/>
      <c r="X12" s="189" t="s">
        <v>204</v>
      </c>
      <c r="Y12" s="190"/>
      <c r="Z12" s="190"/>
      <c r="AA12" s="191"/>
    </row>
    <row r="13" spans="1:27" x14ac:dyDescent="0.25">
      <c r="A13" s="171" t="s">
        <v>205</v>
      </c>
      <c r="B13" s="8"/>
      <c r="C13" s="9"/>
      <c r="D13" s="9"/>
      <c r="E13" s="10"/>
      <c r="F13" s="8"/>
      <c r="G13" s="9"/>
      <c r="H13" s="9"/>
      <c r="I13" s="10"/>
      <c r="J13" s="8"/>
      <c r="K13" s="9"/>
      <c r="L13" s="9"/>
      <c r="M13" s="10"/>
      <c r="N13" s="12"/>
      <c r="O13" s="171" t="s">
        <v>205</v>
      </c>
      <c r="P13" s="8"/>
      <c r="Q13" s="9"/>
      <c r="R13" s="9"/>
      <c r="S13" s="10"/>
      <c r="T13" s="8"/>
      <c r="U13" s="9"/>
      <c r="V13" s="9"/>
      <c r="W13" s="10"/>
      <c r="X13" s="8"/>
      <c r="Y13" s="9"/>
      <c r="Z13" s="9"/>
      <c r="AA13" s="10"/>
    </row>
    <row r="14" spans="1:27" x14ac:dyDescent="0.25">
      <c r="A14" s="172"/>
      <c r="B14" s="11"/>
      <c r="E14" s="12"/>
      <c r="F14" s="11"/>
      <c r="I14" s="12"/>
      <c r="J14" s="11"/>
      <c r="M14" s="12"/>
      <c r="N14" s="12"/>
      <c r="O14" s="172"/>
      <c r="P14" s="11"/>
      <c r="S14" s="12"/>
      <c r="T14" s="11"/>
      <c r="W14" s="12"/>
      <c r="X14" s="11"/>
      <c r="AA14" s="12"/>
    </row>
    <row r="15" spans="1:27" x14ac:dyDescent="0.25">
      <c r="A15" s="172"/>
      <c r="B15" s="11"/>
      <c r="E15" s="12"/>
      <c r="F15" s="11"/>
      <c r="I15" s="12"/>
      <c r="J15" s="11"/>
      <c r="M15" s="12"/>
      <c r="N15" s="12"/>
      <c r="O15" s="172"/>
      <c r="P15" s="11"/>
      <c r="S15" s="12"/>
      <c r="T15" s="11"/>
      <c r="W15" s="12"/>
      <c r="X15" s="11"/>
      <c r="AA15" s="12"/>
    </row>
    <row r="16" spans="1:27" x14ac:dyDescent="0.25">
      <c r="A16" s="172"/>
      <c r="B16" s="11"/>
      <c r="E16" s="12"/>
      <c r="F16" s="11"/>
      <c r="I16" s="12"/>
      <c r="J16" s="11"/>
      <c r="M16" s="12"/>
      <c r="O16" s="172"/>
      <c r="P16" s="11"/>
      <c r="S16" s="12"/>
      <c r="T16" s="11"/>
      <c r="W16" s="12"/>
      <c r="X16" s="11"/>
      <c r="AA16" s="12"/>
    </row>
    <row r="17" spans="1:27" ht="15.75" thickBot="1" x14ac:dyDescent="0.3">
      <c r="A17" s="172"/>
      <c r="B17" s="13"/>
      <c r="C17" s="14"/>
      <c r="D17" s="14"/>
      <c r="E17" s="15"/>
      <c r="F17" s="13"/>
      <c r="G17" s="14"/>
      <c r="H17" s="14"/>
      <c r="I17" s="15"/>
      <c r="J17" s="13"/>
      <c r="K17" s="14"/>
      <c r="L17" s="14"/>
      <c r="M17" s="15"/>
      <c r="N17" s="12"/>
      <c r="O17" s="172"/>
      <c r="P17" s="13"/>
      <c r="Q17" s="14"/>
      <c r="R17" s="14"/>
      <c r="S17" s="15"/>
      <c r="T17" s="13"/>
      <c r="U17" s="14"/>
      <c r="V17" s="14"/>
      <c r="W17" s="15"/>
      <c r="X17" s="13"/>
      <c r="Y17" s="14"/>
      <c r="Z17" s="14"/>
      <c r="AA17" s="15"/>
    </row>
    <row r="18" spans="1:27" x14ac:dyDescent="0.25">
      <c r="A18" s="172"/>
      <c r="B18" s="9"/>
      <c r="C18" s="10"/>
      <c r="E18" s="12"/>
      <c r="F18" s="8"/>
      <c r="G18" s="10"/>
      <c r="I18" s="12"/>
      <c r="J18" s="8"/>
      <c r="K18" s="10"/>
      <c r="L18" s="8"/>
      <c r="M18" s="10"/>
      <c r="N18" s="12"/>
      <c r="O18" s="172"/>
      <c r="P18" s="9"/>
      <c r="Q18" s="10"/>
      <c r="S18" s="12"/>
      <c r="T18" s="8"/>
      <c r="U18" s="10"/>
      <c r="W18" s="12"/>
      <c r="X18" s="8"/>
      <c r="Y18" s="10"/>
      <c r="Z18" s="8"/>
      <c r="AA18" s="10"/>
    </row>
    <row r="19" spans="1:27" x14ac:dyDescent="0.25">
      <c r="A19" s="172"/>
      <c r="C19" s="12"/>
      <c r="E19" s="12"/>
      <c r="F19" s="11"/>
      <c r="G19" s="12"/>
      <c r="I19" s="12"/>
      <c r="J19" s="11"/>
      <c r="K19" s="12"/>
      <c r="L19" s="11"/>
      <c r="M19" s="12"/>
      <c r="N19" s="12"/>
      <c r="O19" s="172"/>
      <c r="Q19" s="12"/>
      <c r="S19" s="12"/>
      <c r="T19" s="11"/>
      <c r="U19" s="12"/>
      <c r="W19" s="12"/>
      <c r="X19" s="11"/>
      <c r="Y19" s="12"/>
      <c r="Z19" s="11"/>
      <c r="AA19" s="12"/>
    </row>
    <row r="20" spans="1:27" x14ac:dyDescent="0.25">
      <c r="A20" s="172"/>
      <c r="C20" s="12"/>
      <c r="E20" s="12"/>
      <c r="F20" s="11"/>
      <c r="G20" s="12"/>
      <c r="I20" s="12"/>
      <c r="J20" s="11"/>
      <c r="K20" s="12"/>
      <c r="L20" s="11"/>
      <c r="M20" s="12"/>
      <c r="N20" s="12"/>
      <c r="O20" s="172"/>
      <c r="Q20" s="12"/>
      <c r="S20" s="12"/>
      <c r="T20" s="11"/>
      <c r="U20" s="12"/>
      <c r="W20" s="12"/>
      <c r="X20" s="11"/>
      <c r="Y20" s="12"/>
      <c r="Z20" s="11"/>
      <c r="AA20" s="12"/>
    </row>
    <row r="21" spans="1:27" x14ac:dyDescent="0.25">
      <c r="A21" s="172"/>
      <c r="C21" s="12"/>
      <c r="E21" s="12"/>
      <c r="F21" s="11"/>
      <c r="G21" s="12"/>
      <c r="I21" s="12"/>
      <c r="J21" s="11"/>
      <c r="K21" s="12"/>
      <c r="L21" s="11"/>
      <c r="M21" s="12"/>
      <c r="N21" s="12"/>
      <c r="O21" s="172"/>
      <c r="Q21" s="12"/>
      <c r="S21" s="12"/>
      <c r="T21" s="11"/>
      <c r="U21" s="12"/>
      <c r="W21" s="12"/>
      <c r="X21" s="11"/>
      <c r="Y21" s="12"/>
      <c r="Z21" s="11"/>
      <c r="AA21" s="12"/>
    </row>
    <row r="22" spans="1:27" x14ac:dyDescent="0.25">
      <c r="A22" s="172"/>
      <c r="C22" s="12"/>
      <c r="F22" s="11"/>
      <c r="G22" s="12"/>
      <c r="J22" s="11"/>
      <c r="K22" s="12"/>
      <c r="L22" s="11"/>
      <c r="M22" s="12"/>
      <c r="O22" s="172"/>
      <c r="Q22" s="12"/>
      <c r="T22" s="11"/>
      <c r="U22" s="12"/>
      <c r="X22" s="11"/>
      <c r="Y22" s="12"/>
      <c r="Z22" s="11"/>
      <c r="AA22" s="12"/>
    </row>
    <row r="23" spans="1:27" ht="15.75" thickBot="1" x14ac:dyDescent="0.3">
      <c r="A23" s="173"/>
      <c r="B23" s="14"/>
      <c r="C23" s="15"/>
      <c r="D23" s="14"/>
      <c r="E23" s="15"/>
      <c r="F23" s="13"/>
      <c r="G23" s="15"/>
      <c r="H23" s="14"/>
      <c r="I23" s="15"/>
      <c r="J23" s="13"/>
      <c r="K23" s="15"/>
      <c r="L23" s="13"/>
      <c r="M23" s="15"/>
      <c r="N23" s="12"/>
      <c r="O23" s="173"/>
      <c r="P23" s="14"/>
      <c r="Q23" s="15"/>
      <c r="R23" s="14"/>
      <c r="S23" s="15"/>
      <c r="T23" s="13"/>
      <c r="U23" s="15"/>
      <c r="V23" s="14"/>
      <c r="W23" s="15"/>
      <c r="X23" s="13"/>
      <c r="Y23" s="15"/>
      <c r="Z23" s="13"/>
      <c r="AA23" s="15"/>
    </row>
    <row r="24" spans="1:27" x14ac:dyDescent="0.25">
      <c r="A24" s="171" t="s">
        <v>206</v>
      </c>
      <c r="B24" s="8"/>
      <c r="C24" s="9"/>
      <c r="D24" s="9"/>
      <c r="E24" s="10"/>
      <c r="F24" s="8"/>
      <c r="G24" s="9"/>
      <c r="H24" s="9"/>
      <c r="I24" s="10"/>
      <c r="J24" s="8"/>
      <c r="K24" s="9"/>
      <c r="L24" s="9"/>
      <c r="M24" s="10"/>
      <c r="N24" s="12"/>
      <c r="O24" s="171" t="s">
        <v>206</v>
      </c>
      <c r="P24" s="8"/>
      <c r="Q24" s="9"/>
      <c r="R24" s="9"/>
      <c r="S24" s="10"/>
      <c r="T24" s="8"/>
      <c r="U24" s="9"/>
      <c r="V24" s="9"/>
      <c r="W24" s="10"/>
      <c r="X24" s="8"/>
      <c r="Y24" s="9"/>
      <c r="Z24" s="9"/>
      <c r="AA24" s="10"/>
    </row>
    <row r="25" spans="1:27" x14ac:dyDescent="0.25">
      <c r="A25" s="172"/>
      <c r="B25" s="11"/>
      <c r="E25" s="12"/>
      <c r="F25" s="11"/>
      <c r="I25" s="12"/>
      <c r="J25" s="11"/>
      <c r="M25" s="12"/>
      <c r="N25" s="12"/>
      <c r="O25" s="172"/>
      <c r="P25" s="11"/>
      <c r="S25" s="12"/>
      <c r="T25" s="11"/>
      <c r="W25" s="12"/>
      <c r="X25" s="11"/>
      <c r="AA25" s="12"/>
    </row>
    <row r="26" spans="1:27" x14ac:dyDescent="0.25">
      <c r="A26" s="172"/>
      <c r="B26" s="11"/>
      <c r="E26" s="12"/>
      <c r="F26" s="11"/>
      <c r="I26" s="12"/>
      <c r="J26" s="11"/>
      <c r="M26" s="12"/>
      <c r="N26" s="12"/>
      <c r="O26" s="172"/>
      <c r="P26" s="11"/>
      <c r="S26" s="12"/>
      <c r="T26" s="11"/>
      <c r="W26" s="12"/>
      <c r="X26" s="11"/>
      <c r="AA26" s="12"/>
    </row>
    <row r="27" spans="1:27" x14ac:dyDescent="0.25">
      <c r="A27" s="172"/>
      <c r="B27" s="11"/>
      <c r="E27" s="12"/>
      <c r="F27" s="11"/>
      <c r="I27" s="12"/>
      <c r="J27" s="11"/>
      <c r="M27" s="12"/>
      <c r="N27" s="12"/>
      <c r="O27" s="172"/>
      <c r="P27" s="11"/>
      <c r="S27" s="12"/>
      <c r="T27" s="11"/>
      <c r="W27" s="12"/>
      <c r="X27" s="11"/>
      <c r="AA27" s="12"/>
    </row>
    <row r="28" spans="1:27" ht="15.75" thickBot="1" x14ac:dyDescent="0.3">
      <c r="A28" s="172"/>
      <c r="B28" s="13"/>
      <c r="C28" s="14"/>
      <c r="D28" s="14"/>
      <c r="E28" s="15"/>
      <c r="F28" s="13"/>
      <c r="G28" s="14"/>
      <c r="H28" s="14"/>
      <c r="I28" s="15"/>
      <c r="J28" s="13"/>
      <c r="K28" s="14"/>
      <c r="L28" s="14"/>
      <c r="M28" s="15"/>
      <c r="N28" s="12"/>
      <c r="O28" s="172"/>
      <c r="P28" s="13"/>
      <c r="Q28" s="14"/>
      <c r="R28" s="14"/>
      <c r="S28" s="15"/>
      <c r="T28" s="13"/>
      <c r="U28" s="14"/>
      <c r="V28" s="14"/>
      <c r="W28" s="15"/>
      <c r="X28" s="13"/>
      <c r="Y28" s="14"/>
      <c r="Z28" s="14"/>
      <c r="AA28" s="15"/>
    </row>
    <row r="29" spans="1:27" x14ac:dyDescent="0.25">
      <c r="A29" s="172"/>
      <c r="B29" s="8"/>
      <c r="C29" s="10"/>
      <c r="E29" s="12"/>
      <c r="F29" s="8"/>
      <c r="G29" s="10"/>
      <c r="I29" s="12"/>
      <c r="J29" s="8"/>
      <c r="K29" s="10"/>
      <c r="M29" s="12"/>
      <c r="N29" s="12"/>
      <c r="O29" s="172"/>
      <c r="P29" s="8"/>
      <c r="Q29" s="10"/>
      <c r="S29" s="12"/>
      <c r="T29" s="8"/>
      <c r="U29" s="10"/>
      <c r="W29" s="12"/>
      <c r="X29" s="8"/>
      <c r="Y29" s="10"/>
      <c r="AA29" s="12"/>
    </row>
    <row r="30" spans="1:27" x14ac:dyDescent="0.25">
      <c r="A30" s="172"/>
      <c r="B30" s="11"/>
      <c r="C30" s="12"/>
      <c r="E30" s="12"/>
      <c r="F30" s="11"/>
      <c r="G30" s="12"/>
      <c r="I30" s="12"/>
      <c r="J30" s="11"/>
      <c r="K30" s="12"/>
      <c r="M30" s="12"/>
      <c r="N30" s="12"/>
      <c r="O30" s="172"/>
      <c r="P30" s="11"/>
      <c r="Q30" s="12"/>
      <c r="S30" s="12"/>
      <c r="T30" s="11"/>
      <c r="U30" s="12"/>
      <c r="W30" s="12"/>
      <c r="X30" s="11"/>
      <c r="Y30" s="12"/>
      <c r="AA30" s="12"/>
    </row>
    <row r="31" spans="1:27" x14ac:dyDescent="0.25">
      <c r="A31" s="172"/>
      <c r="B31" s="11"/>
      <c r="C31" s="12"/>
      <c r="E31" s="12"/>
      <c r="F31" s="11"/>
      <c r="G31" s="12"/>
      <c r="I31" s="12"/>
      <c r="J31" s="11"/>
      <c r="K31" s="12"/>
      <c r="M31" s="12"/>
      <c r="N31" s="12"/>
      <c r="O31" s="172"/>
      <c r="P31" s="11"/>
      <c r="Q31" s="12"/>
      <c r="S31" s="12"/>
      <c r="T31" s="11"/>
      <c r="U31" s="12"/>
      <c r="W31" s="12"/>
      <c r="X31" s="11"/>
      <c r="Y31" s="12"/>
      <c r="AA31" s="12"/>
    </row>
    <row r="32" spans="1:27" x14ac:dyDescent="0.25">
      <c r="A32" s="172"/>
      <c r="B32" s="11"/>
      <c r="C32" s="12"/>
      <c r="E32" s="12"/>
      <c r="F32" s="11"/>
      <c r="G32" s="12"/>
      <c r="I32" s="12"/>
      <c r="J32" s="11"/>
      <c r="K32" s="12"/>
      <c r="M32" s="12"/>
      <c r="N32" s="12"/>
      <c r="O32" s="172"/>
      <c r="P32" s="11"/>
      <c r="Q32" s="12"/>
      <c r="S32" s="12"/>
      <c r="T32" s="11"/>
      <c r="U32" s="12"/>
      <c r="W32" s="12"/>
      <c r="X32" s="11"/>
      <c r="Y32" s="12"/>
      <c r="AA32" s="12"/>
    </row>
    <row r="33" spans="1:27" x14ac:dyDescent="0.25">
      <c r="A33" s="172"/>
      <c r="B33" s="11"/>
      <c r="C33" s="12"/>
      <c r="E33" s="12"/>
      <c r="F33" s="11"/>
      <c r="G33" s="12"/>
      <c r="I33" s="12"/>
      <c r="J33" s="11"/>
      <c r="K33" s="12"/>
      <c r="M33" s="12"/>
      <c r="N33" s="12"/>
      <c r="O33" s="172"/>
      <c r="P33" s="11"/>
      <c r="Q33" s="12"/>
      <c r="S33" s="12"/>
      <c r="T33" s="11"/>
      <c r="U33" s="12"/>
      <c r="W33" s="12"/>
      <c r="X33" s="11"/>
      <c r="Y33" s="12"/>
      <c r="AA33" s="12"/>
    </row>
    <row r="34" spans="1:27" ht="15.75" thickBot="1" x14ac:dyDescent="0.3">
      <c r="A34" s="173"/>
      <c r="B34" s="13"/>
      <c r="C34" s="15"/>
      <c r="D34" s="14"/>
      <c r="E34" s="15"/>
      <c r="F34" s="13"/>
      <c r="G34" s="15"/>
      <c r="H34" s="14"/>
      <c r="I34" s="15"/>
      <c r="J34" s="13"/>
      <c r="K34" s="15"/>
      <c r="L34" s="14"/>
      <c r="M34" s="15"/>
      <c r="N34" s="12"/>
      <c r="O34" s="173"/>
      <c r="P34" s="13"/>
      <c r="Q34" s="15"/>
      <c r="R34" s="14"/>
      <c r="S34" s="15"/>
      <c r="T34" s="13"/>
      <c r="U34" s="15"/>
      <c r="V34" s="14"/>
      <c r="W34" s="15"/>
      <c r="X34" s="13"/>
      <c r="Y34" s="15"/>
      <c r="Z34" s="14"/>
      <c r="AA34" s="15"/>
    </row>
    <row r="35" spans="1:27" x14ac:dyDescent="0.25">
      <c r="A35" s="19"/>
      <c r="O35" s="19"/>
    </row>
    <row r="36" spans="1:27" ht="15.75" thickBot="1" x14ac:dyDescent="0.3"/>
    <row r="37" spans="1:27" ht="26.25" x14ac:dyDescent="0.25">
      <c r="B37" s="8" t="s">
        <v>202</v>
      </c>
      <c r="C37" s="9"/>
      <c r="D37" s="9"/>
      <c r="E37" s="10"/>
      <c r="F37" s="174" t="s">
        <v>196</v>
      </c>
      <c r="G37" s="175"/>
      <c r="H37" s="175"/>
      <c r="I37" s="175"/>
      <c r="J37" s="175"/>
      <c r="K37" s="175"/>
      <c r="L37" s="175"/>
      <c r="M37" s="176"/>
      <c r="N37" s="16"/>
      <c r="P37" s="8" t="s">
        <v>202</v>
      </c>
      <c r="Q37" s="9"/>
      <c r="R37" s="9"/>
      <c r="S37" s="10"/>
      <c r="T37" s="174" t="s">
        <v>48</v>
      </c>
      <c r="U37" s="175"/>
      <c r="V37" s="175"/>
      <c r="W37" s="175"/>
      <c r="X37" s="175"/>
      <c r="Y37" s="175"/>
      <c r="Z37" s="175"/>
      <c r="AA37" s="176"/>
    </row>
    <row r="38" spans="1:27" ht="26.25" x14ac:dyDescent="0.25">
      <c r="B38" s="11"/>
      <c r="E38" s="12"/>
      <c r="F38" s="177"/>
      <c r="G38" s="178"/>
      <c r="H38" s="178"/>
      <c r="I38" s="178"/>
      <c r="J38" s="178"/>
      <c r="K38" s="178"/>
      <c r="L38" s="178"/>
      <c r="M38" s="179"/>
      <c r="N38" s="16"/>
      <c r="P38" s="11"/>
      <c r="S38" s="12"/>
      <c r="T38" s="177"/>
      <c r="U38" s="178"/>
      <c r="V38" s="178"/>
      <c r="W38" s="178"/>
      <c r="X38" s="178"/>
      <c r="Y38" s="178"/>
      <c r="Z38" s="178"/>
      <c r="AA38" s="179"/>
    </row>
    <row r="39" spans="1:27" ht="26.25" x14ac:dyDescent="0.25">
      <c r="B39" s="11"/>
      <c r="C39" s="170" t="s">
        <v>350</v>
      </c>
      <c r="D39" s="170"/>
      <c r="E39" s="12"/>
      <c r="F39" s="177"/>
      <c r="G39" s="178"/>
      <c r="H39" s="178"/>
      <c r="I39" s="178"/>
      <c r="J39" s="178"/>
      <c r="K39" s="178"/>
      <c r="L39" s="178"/>
      <c r="M39" s="179"/>
      <c r="N39" s="16"/>
      <c r="P39" s="11"/>
      <c r="Q39" s="170" t="s">
        <v>351</v>
      </c>
      <c r="R39" s="170"/>
      <c r="S39" s="12"/>
      <c r="T39" s="177"/>
      <c r="U39" s="178"/>
      <c r="V39" s="178"/>
      <c r="W39" s="178"/>
      <c r="X39" s="178"/>
      <c r="Y39" s="178"/>
      <c r="Z39" s="178"/>
      <c r="AA39" s="179"/>
    </row>
    <row r="40" spans="1:27" ht="27" thickBot="1" x14ac:dyDescent="0.3">
      <c r="B40" s="11"/>
      <c r="C40" s="170"/>
      <c r="D40" s="170"/>
      <c r="E40" s="12"/>
      <c r="F40" s="180"/>
      <c r="G40" s="181"/>
      <c r="H40" s="181"/>
      <c r="I40" s="181"/>
      <c r="J40" s="181"/>
      <c r="K40" s="181"/>
      <c r="L40" s="181"/>
      <c r="M40" s="182"/>
      <c r="N40" s="16"/>
      <c r="P40" s="11"/>
      <c r="Q40" s="170"/>
      <c r="R40" s="170"/>
      <c r="S40" s="12"/>
      <c r="T40" s="180"/>
      <c r="U40" s="181"/>
      <c r="V40" s="181"/>
      <c r="W40" s="181"/>
      <c r="X40" s="181"/>
      <c r="Y40" s="181"/>
      <c r="Z40" s="181"/>
      <c r="AA40" s="182"/>
    </row>
    <row r="41" spans="1:27" ht="18.75" x14ac:dyDescent="0.25">
      <c r="B41" s="11"/>
      <c r="E41" s="12"/>
      <c r="F41" s="8"/>
      <c r="G41" s="183" t="str">
        <f>INDEX(Database!$B:$G,MATCH(F37,Database!$B:$B,0),MATCH(F42,Database!$B1:$G1,0))</f>
        <v>Železničar - Inđija</v>
      </c>
      <c r="H41" s="183"/>
      <c r="I41" s="183"/>
      <c r="J41" s="183"/>
      <c r="K41" s="183"/>
      <c r="L41" s="183"/>
      <c r="M41" s="184"/>
      <c r="N41" s="17"/>
      <c r="P41" s="11"/>
      <c r="S41" s="12"/>
      <c r="T41" s="8"/>
      <c r="U41" s="183" t="str">
        <f>INDEX(Database!$B:$G,MATCH(T37,Database!$B:$B,0),MATCH(T42,Database!$B1:$G1,0))</f>
        <v>Spartak - Subotica</v>
      </c>
      <c r="V41" s="183"/>
      <c r="W41" s="183"/>
      <c r="X41" s="183"/>
      <c r="Y41" s="183"/>
      <c r="Z41" s="183"/>
      <c r="AA41" s="184"/>
    </row>
    <row r="42" spans="1:27" ht="18.75" x14ac:dyDescent="0.25">
      <c r="B42" s="11"/>
      <c r="E42" s="12"/>
      <c r="F42" s="11" t="s">
        <v>207</v>
      </c>
      <c r="G42" s="185"/>
      <c r="H42" s="185"/>
      <c r="I42" s="185"/>
      <c r="J42" s="185"/>
      <c r="K42" s="185"/>
      <c r="L42" s="185"/>
      <c r="M42" s="186"/>
      <c r="N42" s="17"/>
      <c r="P42" s="11"/>
      <c r="S42" s="12"/>
      <c r="T42" s="11" t="s">
        <v>207</v>
      </c>
      <c r="U42" s="185"/>
      <c r="V42" s="185"/>
      <c r="W42" s="185"/>
      <c r="X42" s="185"/>
      <c r="Y42" s="185"/>
      <c r="Z42" s="185"/>
      <c r="AA42" s="186"/>
    </row>
    <row r="43" spans="1:27" ht="19.5" thickBot="1" x14ac:dyDescent="0.3">
      <c r="B43" s="11"/>
      <c r="E43" s="12"/>
      <c r="F43" s="13"/>
      <c r="G43" s="187"/>
      <c r="H43" s="187"/>
      <c r="I43" s="187"/>
      <c r="J43" s="187"/>
      <c r="K43" s="187"/>
      <c r="L43" s="187"/>
      <c r="M43" s="188"/>
      <c r="N43" s="17"/>
      <c r="P43" s="11"/>
      <c r="S43" s="12"/>
      <c r="T43" s="13"/>
      <c r="U43" s="187"/>
      <c r="V43" s="187"/>
      <c r="W43" s="187"/>
      <c r="X43" s="187"/>
      <c r="Y43" s="187"/>
      <c r="Z43" s="187"/>
      <c r="AA43" s="188"/>
    </row>
    <row r="44" spans="1:27" x14ac:dyDescent="0.25">
      <c r="B44" s="11"/>
      <c r="E44" s="12"/>
      <c r="F44" s="8"/>
      <c r="G44" s="9"/>
      <c r="I44" s="10"/>
      <c r="M44" s="12"/>
      <c r="P44" s="11"/>
      <c r="S44" s="12"/>
      <c r="T44" s="8"/>
      <c r="U44" s="9"/>
      <c r="W44" s="10"/>
      <c r="AA44" s="12"/>
    </row>
    <row r="45" spans="1:27" x14ac:dyDescent="0.25">
      <c r="B45" s="11"/>
      <c r="E45" s="12"/>
      <c r="F45" s="11" t="s">
        <v>200</v>
      </c>
      <c r="I45" s="12"/>
      <c r="J45" t="s">
        <v>201</v>
      </c>
      <c r="M45" s="12"/>
      <c r="P45" s="11"/>
      <c r="S45" s="12"/>
      <c r="T45" s="11" t="s">
        <v>200</v>
      </c>
      <c r="W45" s="12"/>
      <c r="X45" t="s">
        <v>201</v>
      </c>
      <c r="AA45" s="12"/>
    </row>
    <row r="46" spans="1:27" ht="15.75" thickBot="1" x14ac:dyDescent="0.3">
      <c r="B46" s="13"/>
      <c r="C46" s="14"/>
      <c r="D46" s="14"/>
      <c r="E46" s="15"/>
      <c r="F46" s="13"/>
      <c r="G46" s="14"/>
      <c r="H46" s="14"/>
      <c r="I46" s="15"/>
      <c r="J46" s="14"/>
      <c r="K46" s="14"/>
      <c r="L46" s="14"/>
      <c r="M46" s="15"/>
      <c r="P46" s="13"/>
      <c r="Q46" s="14"/>
      <c r="R46" s="14"/>
      <c r="S46" s="15"/>
      <c r="T46" s="13"/>
      <c r="U46" s="14"/>
      <c r="V46" s="14"/>
      <c r="W46" s="15"/>
      <c r="X46" s="14"/>
      <c r="Y46" s="14"/>
      <c r="Z46" s="14"/>
      <c r="AA46" s="15"/>
    </row>
    <row r="47" spans="1:27" ht="15.75" thickBot="1" x14ac:dyDescent="0.3">
      <c r="B47" s="189" t="s">
        <v>208</v>
      </c>
      <c r="C47" s="190"/>
      <c r="D47" s="190"/>
      <c r="E47" s="191"/>
      <c r="F47" s="189" t="s">
        <v>203</v>
      </c>
      <c r="G47" s="190"/>
      <c r="H47" s="190"/>
      <c r="I47" s="191"/>
      <c r="J47" s="189" t="s">
        <v>204</v>
      </c>
      <c r="K47" s="190"/>
      <c r="L47" s="190"/>
      <c r="M47" s="191"/>
      <c r="N47" s="18"/>
      <c r="P47" s="189" t="s">
        <v>208</v>
      </c>
      <c r="Q47" s="190"/>
      <c r="R47" s="190"/>
      <c r="S47" s="191"/>
      <c r="T47" s="189" t="s">
        <v>203</v>
      </c>
      <c r="U47" s="190"/>
      <c r="V47" s="190"/>
      <c r="W47" s="191"/>
      <c r="X47" s="189" t="s">
        <v>204</v>
      </c>
      <c r="Y47" s="190"/>
      <c r="Z47" s="190"/>
      <c r="AA47" s="191"/>
    </row>
    <row r="48" spans="1:27" x14ac:dyDescent="0.25">
      <c r="A48" s="171" t="s">
        <v>205</v>
      </c>
      <c r="B48" s="8"/>
      <c r="C48" s="9"/>
      <c r="D48" s="9"/>
      <c r="E48" s="10"/>
      <c r="F48" s="8"/>
      <c r="G48" s="9"/>
      <c r="H48" s="9"/>
      <c r="I48" s="10"/>
      <c r="J48" s="8"/>
      <c r="K48" s="9"/>
      <c r="L48" s="9"/>
      <c r="M48" s="10"/>
      <c r="N48" s="12"/>
      <c r="O48" s="171" t="s">
        <v>205</v>
      </c>
      <c r="P48" s="8"/>
      <c r="Q48" s="9"/>
      <c r="R48" s="9"/>
      <c r="S48" s="10"/>
      <c r="T48" s="8"/>
      <c r="U48" s="9"/>
      <c r="V48" s="9"/>
      <c r="W48" s="10"/>
      <c r="X48" s="8"/>
      <c r="Y48" s="9"/>
      <c r="Z48" s="9"/>
      <c r="AA48" s="10"/>
    </row>
    <row r="49" spans="1:27" x14ac:dyDescent="0.25">
      <c r="A49" s="172"/>
      <c r="B49" s="11"/>
      <c r="E49" s="12"/>
      <c r="F49" s="11"/>
      <c r="I49" s="12"/>
      <c r="J49" s="11"/>
      <c r="M49" s="12"/>
      <c r="N49" s="12"/>
      <c r="O49" s="172"/>
      <c r="P49" s="11"/>
      <c r="S49" s="12"/>
      <c r="T49" s="11"/>
      <c r="W49" s="12"/>
      <c r="X49" s="11"/>
      <c r="AA49" s="12"/>
    </row>
    <row r="50" spans="1:27" x14ac:dyDescent="0.25">
      <c r="A50" s="172"/>
      <c r="B50" s="11"/>
      <c r="E50" s="12"/>
      <c r="F50" s="11"/>
      <c r="I50" s="12"/>
      <c r="J50" s="11"/>
      <c r="M50" s="12"/>
      <c r="N50" s="12"/>
      <c r="O50" s="172"/>
      <c r="P50" s="11"/>
      <c r="S50" s="12"/>
      <c r="T50" s="11"/>
      <c r="W50" s="12"/>
      <c r="X50" s="11"/>
      <c r="AA50" s="12"/>
    </row>
    <row r="51" spans="1:27" x14ac:dyDescent="0.25">
      <c r="A51" s="172"/>
      <c r="B51" s="11"/>
      <c r="E51" s="12"/>
      <c r="F51" s="11"/>
      <c r="I51" s="12"/>
      <c r="J51" s="11"/>
      <c r="M51" s="12"/>
      <c r="O51" s="172"/>
      <c r="P51" s="11"/>
      <c r="S51" s="12"/>
      <c r="T51" s="11"/>
      <c r="W51" s="12"/>
      <c r="X51" s="11"/>
      <c r="AA51" s="12"/>
    </row>
    <row r="52" spans="1:27" ht="15.75" thickBot="1" x14ac:dyDescent="0.3">
      <c r="A52" s="172"/>
      <c r="B52" s="13"/>
      <c r="C52" s="14"/>
      <c r="D52" s="14"/>
      <c r="E52" s="15"/>
      <c r="F52" s="13"/>
      <c r="G52" s="14"/>
      <c r="H52" s="14"/>
      <c r="I52" s="15"/>
      <c r="J52" s="13"/>
      <c r="K52" s="14"/>
      <c r="L52" s="14"/>
      <c r="M52" s="15"/>
      <c r="N52" s="12"/>
      <c r="O52" s="172"/>
      <c r="P52" s="13"/>
      <c r="Q52" s="14"/>
      <c r="R52" s="14"/>
      <c r="S52" s="15"/>
      <c r="T52" s="13"/>
      <c r="U52" s="14"/>
      <c r="V52" s="14"/>
      <c r="W52" s="15"/>
      <c r="X52" s="13"/>
      <c r="Y52" s="14"/>
      <c r="Z52" s="14"/>
      <c r="AA52" s="15"/>
    </row>
    <row r="53" spans="1:27" x14ac:dyDescent="0.25">
      <c r="A53" s="172"/>
      <c r="B53" s="9"/>
      <c r="C53" s="10"/>
      <c r="E53" s="12"/>
      <c r="F53" s="8"/>
      <c r="G53" s="10"/>
      <c r="I53" s="12"/>
      <c r="J53" s="8"/>
      <c r="K53" s="10"/>
      <c r="L53" s="8"/>
      <c r="M53" s="10"/>
      <c r="N53" s="12"/>
      <c r="O53" s="172"/>
      <c r="P53" s="9"/>
      <c r="Q53" s="10"/>
      <c r="S53" s="12"/>
      <c r="T53" s="8"/>
      <c r="U53" s="10"/>
      <c r="W53" s="12"/>
      <c r="X53" s="8"/>
      <c r="Y53" s="10"/>
      <c r="Z53" s="8"/>
      <c r="AA53" s="10"/>
    </row>
    <row r="54" spans="1:27" x14ac:dyDescent="0.25">
      <c r="A54" s="172"/>
      <c r="C54" s="12"/>
      <c r="E54" s="12"/>
      <c r="F54" s="11"/>
      <c r="G54" s="12"/>
      <c r="I54" s="12"/>
      <c r="J54" s="11"/>
      <c r="K54" s="12"/>
      <c r="L54" s="11"/>
      <c r="M54" s="12"/>
      <c r="N54" s="12"/>
      <c r="O54" s="172"/>
      <c r="Q54" s="12"/>
      <c r="S54" s="12"/>
      <c r="T54" s="11"/>
      <c r="U54" s="12"/>
      <c r="W54" s="12"/>
      <c r="X54" s="11"/>
      <c r="Y54" s="12"/>
      <c r="Z54" s="11"/>
      <c r="AA54" s="12"/>
    </row>
    <row r="55" spans="1:27" x14ac:dyDescent="0.25">
      <c r="A55" s="172"/>
      <c r="C55" s="12"/>
      <c r="E55" s="12"/>
      <c r="F55" s="11"/>
      <c r="G55" s="12"/>
      <c r="I55" s="12"/>
      <c r="J55" s="11"/>
      <c r="K55" s="12"/>
      <c r="L55" s="11"/>
      <c r="M55" s="12"/>
      <c r="N55" s="12"/>
      <c r="O55" s="172"/>
      <c r="Q55" s="12"/>
      <c r="S55" s="12"/>
      <c r="T55" s="11"/>
      <c r="U55" s="12"/>
      <c r="W55" s="12"/>
      <c r="X55" s="11"/>
      <c r="Y55" s="12"/>
      <c r="Z55" s="11"/>
      <c r="AA55" s="12"/>
    </row>
    <row r="56" spans="1:27" x14ac:dyDescent="0.25">
      <c r="A56" s="172"/>
      <c r="C56" s="12"/>
      <c r="E56" s="12"/>
      <c r="F56" s="11"/>
      <c r="G56" s="12"/>
      <c r="I56" s="12"/>
      <c r="J56" s="11"/>
      <c r="K56" s="12"/>
      <c r="L56" s="11"/>
      <c r="M56" s="12"/>
      <c r="N56" s="12"/>
      <c r="O56" s="172"/>
      <c r="Q56" s="12"/>
      <c r="S56" s="12"/>
      <c r="T56" s="11"/>
      <c r="U56" s="12"/>
      <c r="W56" s="12"/>
      <c r="X56" s="11"/>
      <c r="Y56" s="12"/>
      <c r="Z56" s="11"/>
      <c r="AA56" s="12"/>
    </row>
    <row r="57" spans="1:27" x14ac:dyDescent="0.25">
      <c r="A57" s="172"/>
      <c r="C57" s="12"/>
      <c r="F57" s="11"/>
      <c r="G57" s="12"/>
      <c r="J57" s="11"/>
      <c r="K57" s="12"/>
      <c r="L57" s="11"/>
      <c r="M57" s="12"/>
      <c r="O57" s="172"/>
      <c r="Q57" s="12"/>
      <c r="T57" s="11"/>
      <c r="U57" s="12"/>
      <c r="X57" s="11"/>
      <c r="Y57" s="12"/>
      <c r="Z57" s="11"/>
      <c r="AA57" s="12"/>
    </row>
    <row r="58" spans="1:27" ht="15.75" thickBot="1" x14ac:dyDescent="0.3">
      <c r="A58" s="173"/>
      <c r="B58" s="14"/>
      <c r="C58" s="15"/>
      <c r="D58" s="14"/>
      <c r="E58" s="15"/>
      <c r="F58" s="13"/>
      <c r="G58" s="15"/>
      <c r="H58" s="14"/>
      <c r="I58" s="15"/>
      <c r="J58" s="13"/>
      <c r="K58" s="15"/>
      <c r="L58" s="13"/>
      <c r="M58" s="15"/>
      <c r="N58" s="12"/>
      <c r="O58" s="173"/>
      <c r="P58" s="14"/>
      <c r="Q58" s="15"/>
      <c r="R58" s="14"/>
      <c r="S58" s="15"/>
      <c r="T58" s="13"/>
      <c r="U58" s="15"/>
      <c r="V58" s="14"/>
      <c r="W58" s="15"/>
      <c r="X58" s="13"/>
      <c r="Y58" s="15"/>
      <c r="Z58" s="13"/>
      <c r="AA58" s="15"/>
    </row>
    <row r="59" spans="1:27" x14ac:dyDescent="0.25">
      <c r="A59" s="171" t="s">
        <v>206</v>
      </c>
      <c r="B59" s="8"/>
      <c r="C59" s="9"/>
      <c r="D59" s="9"/>
      <c r="E59" s="10"/>
      <c r="F59" s="8"/>
      <c r="G59" s="9"/>
      <c r="H59" s="9"/>
      <c r="I59" s="10"/>
      <c r="J59" s="8"/>
      <c r="K59" s="9"/>
      <c r="L59" s="9"/>
      <c r="M59" s="10"/>
      <c r="N59" s="12"/>
      <c r="O59" s="171" t="s">
        <v>206</v>
      </c>
      <c r="P59" s="8"/>
      <c r="Q59" s="9"/>
      <c r="R59" s="9"/>
      <c r="S59" s="10"/>
      <c r="T59" s="8"/>
      <c r="U59" s="9"/>
      <c r="V59" s="9"/>
      <c r="W59" s="10"/>
      <c r="X59" s="8"/>
      <c r="Y59" s="9"/>
      <c r="Z59" s="9"/>
      <c r="AA59" s="10"/>
    </row>
    <row r="60" spans="1:27" x14ac:dyDescent="0.25">
      <c r="A60" s="172"/>
      <c r="B60" s="11"/>
      <c r="E60" s="12"/>
      <c r="F60" s="11"/>
      <c r="I60" s="12"/>
      <c r="J60" s="11"/>
      <c r="M60" s="12"/>
      <c r="N60" s="12"/>
      <c r="O60" s="172"/>
      <c r="P60" s="11"/>
      <c r="S60" s="12"/>
      <c r="T60" s="11"/>
      <c r="W60" s="12"/>
      <c r="X60" s="11"/>
      <c r="AA60" s="12"/>
    </row>
    <row r="61" spans="1:27" x14ac:dyDescent="0.25">
      <c r="A61" s="172"/>
      <c r="B61" s="11"/>
      <c r="E61" s="12"/>
      <c r="F61" s="11"/>
      <c r="I61" s="12"/>
      <c r="J61" s="11"/>
      <c r="M61" s="12"/>
      <c r="N61" s="12"/>
      <c r="O61" s="172"/>
      <c r="P61" s="11"/>
      <c r="S61" s="12"/>
      <c r="T61" s="11"/>
      <c r="W61" s="12"/>
      <c r="X61" s="11"/>
      <c r="AA61" s="12"/>
    </row>
    <row r="62" spans="1:27" x14ac:dyDescent="0.25">
      <c r="A62" s="172"/>
      <c r="B62" s="11"/>
      <c r="E62" s="12"/>
      <c r="F62" s="11"/>
      <c r="I62" s="12"/>
      <c r="J62" s="11"/>
      <c r="M62" s="12"/>
      <c r="N62" s="12"/>
      <c r="O62" s="172"/>
      <c r="P62" s="11"/>
      <c r="S62" s="12"/>
      <c r="T62" s="11"/>
      <c r="W62" s="12"/>
      <c r="X62" s="11"/>
      <c r="AA62" s="12"/>
    </row>
    <row r="63" spans="1:27" ht="15.75" thickBot="1" x14ac:dyDescent="0.3">
      <c r="A63" s="172"/>
      <c r="B63" s="13"/>
      <c r="C63" s="14"/>
      <c r="D63" s="14"/>
      <c r="E63" s="15"/>
      <c r="F63" s="13"/>
      <c r="G63" s="14"/>
      <c r="H63" s="14"/>
      <c r="I63" s="15"/>
      <c r="J63" s="13"/>
      <c r="K63" s="14"/>
      <c r="L63" s="14"/>
      <c r="M63" s="15"/>
      <c r="N63" s="12"/>
      <c r="O63" s="172"/>
      <c r="P63" s="13"/>
      <c r="Q63" s="14"/>
      <c r="R63" s="14"/>
      <c r="S63" s="15"/>
      <c r="T63" s="13"/>
      <c r="U63" s="14"/>
      <c r="V63" s="14"/>
      <c r="W63" s="15"/>
      <c r="X63" s="13"/>
      <c r="Y63" s="14"/>
      <c r="Z63" s="14"/>
      <c r="AA63" s="15"/>
    </row>
    <row r="64" spans="1:27" x14ac:dyDescent="0.25">
      <c r="A64" s="172"/>
      <c r="B64" s="8"/>
      <c r="C64" s="10"/>
      <c r="E64" s="12"/>
      <c r="F64" s="8"/>
      <c r="G64" s="10"/>
      <c r="I64" s="12"/>
      <c r="J64" s="8"/>
      <c r="K64" s="10"/>
      <c r="M64" s="12"/>
      <c r="N64" s="12"/>
      <c r="O64" s="172"/>
      <c r="P64" s="8"/>
      <c r="Q64" s="10"/>
      <c r="S64" s="12"/>
      <c r="T64" s="8"/>
      <c r="U64" s="10"/>
      <c r="W64" s="12"/>
      <c r="X64" s="8"/>
      <c r="Y64" s="10"/>
      <c r="AA64" s="12"/>
    </row>
    <row r="65" spans="1:27" x14ac:dyDescent="0.25">
      <c r="A65" s="172"/>
      <c r="B65" s="11"/>
      <c r="C65" s="12"/>
      <c r="E65" s="12"/>
      <c r="F65" s="11"/>
      <c r="G65" s="12"/>
      <c r="I65" s="12"/>
      <c r="J65" s="11"/>
      <c r="K65" s="12"/>
      <c r="M65" s="12"/>
      <c r="N65" s="12"/>
      <c r="O65" s="172"/>
      <c r="P65" s="11"/>
      <c r="Q65" s="12"/>
      <c r="S65" s="12"/>
      <c r="T65" s="11"/>
      <c r="U65" s="12"/>
      <c r="W65" s="12"/>
      <c r="X65" s="11"/>
      <c r="Y65" s="12"/>
      <c r="AA65" s="12"/>
    </row>
    <row r="66" spans="1:27" x14ac:dyDescent="0.25">
      <c r="A66" s="172"/>
      <c r="B66" s="11"/>
      <c r="C66" s="12"/>
      <c r="E66" s="12"/>
      <c r="F66" s="11"/>
      <c r="G66" s="12"/>
      <c r="I66" s="12"/>
      <c r="J66" s="11"/>
      <c r="K66" s="12"/>
      <c r="M66" s="12"/>
      <c r="N66" s="12"/>
      <c r="O66" s="172"/>
      <c r="P66" s="11"/>
      <c r="Q66" s="12"/>
      <c r="S66" s="12"/>
      <c r="T66" s="11"/>
      <c r="U66" s="12"/>
      <c r="W66" s="12"/>
      <c r="X66" s="11"/>
      <c r="Y66" s="12"/>
      <c r="AA66" s="12"/>
    </row>
    <row r="67" spans="1:27" x14ac:dyDescent="0.25">
      <c r="A67" s="172"/>
      <c r="B67" s="11"/>
      <c r="C67" s="12"/>
      <c r="E67" s="12"/>
      <c r="F67" s="11"/>
      <c r="G67" s="12"/>
      <c r="I67" s="12"/>
      <c r="J67" s="11"/>
      <c r="K67" s="12"/>
      <c r="M67" s="12"/>
      <c r="N67" s="12"/>
      <c r="O67" s="172"/>
      <c r="P67" s="11"/>
      <c r="Q67" s="12"/>
      <c r="S67" s="12"/>
      <c r="T67" s="11"/>
      <c r="U67" s="12"/>
      <c r="W67" s="12"/>
      <c r="X67" s="11"/>
      <c r="Y67" s="12"/>
      <c r="AA67" s="12"/>
    </row>
    <row r="68" spans="1:27" x14ac:dyDescent="0.25">
      <c r="A68" s="172"/>
      <c r="B68" s="11"/>
      <c r="C68" s="12"/>
      <c r="E68" s="12"/>
      <c r="F68" s="11"/>
      <c r="G68" s="12"/>
      <c r="I68" s="12"/>
      <c r="J68" s="11"/>
      <c r="K68" s="12"/>
      <c r="M68" s="12"/>
      <c r="N68" s="12"/>
      <c r="O68" s="172"/>
      <c r="P68" s="11"/>
      <c r="Q68" s="12"/>
      <c r="S68" s="12"/>
      <c r="T68" s="11"/>
      <c r="U68" s="12"/>
      <c r="W68" s="12"/>
      <c r="X68" s="11"/>
      <c r="Y68" s="12"/>
      <c r="AA68" s="12"/>
    </row>
    <row r="69" spans="1:27" ht="15.75" thickBot="1" x14ac:dyDescent="0.3">
      <c r="A69" s="173"/>
      <c r="B69" s="13"/>
      <c r="C69" s="15"/>
      <c r="D69" s="14"/>
      <c r="E69" s="15"/>
      <c r="F69" s="13"/>
      <c r="G69" s="15"/>
      <c r="H69" s="14"/>
      <c r="I69" s="15"/>
      <c r="J69" s="13"/>
      <c r="K69" s="15"/>
      <c r="L69" s="14"/>
      <c r="M69" s="15"/>
      <c r="N69" s="12"/>
      <c r="O69" s="173"/>
      <c r="P69" s="13"/>
      <c r="Q69" s="15"/>
      <c r="R69" s="14"/>
      <c r="S69" s="15"/>
      <c r="T69" s="13"/>
      <c r="U69" s="15"/>
      <c r="V69" s="14"/>
      <c r="W69" s="15"/>
      <c r="X69" s="13"/>
      <c r="Y69" s="15"/>
      <c r="Z69" s="14"/>
      <c r="AA69" s="15"/>
    </row>
    <row r="70" spans="1:27" x14ac:dyDescent="0.25">
      <c r="A70" s="19"/>
      <c r="O70" s="19"/>
    </row>
    <row r="71" spans="1:27" ht="15.75" thickBot="1" x14ac:dyDescent="0.3"/>
    <row r="72" spans="1:27" ht="26.25" x14ac:dyDescent="0.25">
      <c r="B72" s="8" t="s">
        <v>202</v>
      </c>
      <c r="C72" s="9"/>
      <c r="D72" s="9"/>
      <c r="E72" s="10"/>
      <c r="F72" s="174" t="s">
        <v>287</v>
      </c>
      <c r="G72" s="175"/>
      <c r="H72" s="175"/>
      <c r="I72" s="175"/>
      <c r="J72" s="175"/>
      <c r="K72" s="175"/>
      <c r="L72" s="175"/>
      <c r="M72" s="176"/>
      <c r="N72" s="16"/>
      <c r="P72" s="8" t="s">
        <v>202</v>
      </c>
      <c r="Q72" s="9"/>
      <c r="R72" s="9"/>
      <c r="S72" s="10"/>
      <c r="T72" s="174" t="s">
        <v>362</v>
      </c>
      <c r="U72" s="175"/>
      <c r="V72" s="175"/>
      <c r="W72" s="175"/>
      <c r="X72" s="175"/>
      <c r="Y72" s="175"/>
      <c r="Z72" s="175"/>
      <c r="AA72" s="176"/>
    </row>
    <row r="73" spans="1:27" ht="26.25" x14ac:dyDescent="0.25">
      <c r="B73" s="11"/>
      <c r="E73" s="12"/>
      <c r="F73" s="177"/>
      <c r="G73" s="178"/>
      <c r="H73" s="178"/>
      <c r="I73" s="178"/>
      <c r="J73" s="178"/>
      <c r="K73" s="178"/>
      <c r="L73" s="178"/>
      <c r="M73" s="179"/>
      <c r="N73" s="16"/>
      <c r="P73" s="11"/>
      <c r="S73" s="12"/>
      <c r="T73" s="177"/>
      <c r="U73" s="178"/>
      <c r="V73" s="178"/>
      <c r="W73" s="178"/>
      <c r="X73" s="178"/>
      <c r="Y73" s="178"/>
      <c r="Z73" s="178"/>
      <c r="AA73" s="179"/>
    </row>
    <row r="74" spans="1:27" ht="26.25" x14ac:dyDescent="0.25">
      <c r="B74" s="11"/>
      <c r="C74" s="170" t="s">
        <v>351</v>
      </c>
      <c r="D74" s="170"/>
      <c r="E74" s="12"/>
      <c r="F74" s="177"/>
      <c r="G74" s="178"/>
      <c r="H74" s="178"/>
      <c r="I74" s="178"/>
      <c r="J74" s="178"/>
      <c r="K74" s="178"/>
      <c r="L74" s="178"/>
      <c r="M74" s="179"/>
      <c r="N74" s="16"/>
      <c r="P74" s="11"/>
      <c r="Q74" s="170" t="s">
        <v>351</v>
      </c>
      <c r="R74" s="170"/>
      <c r="S74" s="12"/>
      <c r="T74" s="177"/>
      <c r="U74" s="178"/>
      <c r="V74" s="178"/>
      <c r="W74" s="178"/>
      <c r="X74" s="178"/>
      <c r="Y74" s="178"/>
      <c r="Z74" s="178"/>
      <c r="AA74" s="179"/>
    </row>
    <row r="75" spans="1:27" ht="27" thickBot="1" x14ac:dyDescent="0.3">
      <c r="B75" s="11"/>
      <c r="C75" s="170"/>
      <c r="D75" s="170"/>
      <c r="E75" s="12"/>
      <c r="F75" s="180"/>
      <c r="G75" s="181"/>
      <c r="H75" s="181"/>
      <c r="I75" s="181"/>
      <c r="J75" s="181"/>
      <c r="K75" s="181"/>
      <c r="L75" s="181"/>
      <c r="M75" s="182"/>
      <c r="N75" s="16"/>
      <c r="P75" s="11"/>
      <c r="Q75" s="170"/>
      <c r="R75" s="170"/>
      <c r="S75" s="12"/>
      <c r="T75" s="180"/>
      <c r="U75" s="181"/>
      <c r="V75" s="181"/>
      <c r="W75" s="181"/>
      <c r="X75" s="181"/>
      <c r="Y75" s="181"/>
      <c r="Z75" s="181"/>
      <c r="AA75" s="182"/>
    </row>
    <row r="76" spans="1:27" ht="18.75" x14ac:dyDescent="0.25">
      <c r="B76" s="11"/>
      <c r="E76" s="12"/>
      <c r="F76" s="8"/>
      <c r="G76" s="183" t="str">
        <f>INDEX(Database!$B:$G,MATCH(F72,Database!$B:$B,0),MATCH(F77,Database!$B$1:$G$1,0))</f>
        <v>Spartak - Subotica</v>
      </c>
      <c r="H76" s="183"/>
      <c r="I76" s="183"/>
      <c r="J76" s="183"/>
      <c r="K76" s="183"/>
      <c r="L76" s="183"/>
      <c r="M76" s="184"/>
      <c r="N76" s="17"/>
      <c r="P76" s="11"/>
      <c r="S76" s="12"/>
      <c r="T76" s="8"/>
      <c r="U76" s="183" t="str">
        <f>INDEX(Database!$B:$G,MATCH(T72,Database!$B:$B,0),MATCH(T77,Database!$B$1:$G$1,0))</f>
        <v>Spartak - Subotica</v>
      </c>
      <c r="V76" s="183"/>
      <c r="W76" s="183"/>
      <c r="X76" s="183"/>
      <c r="Y76" s="183"/>
      <c r="Z76" s="183"/>
      <c r="AA76" s="184"/>
    </row>
    <row r="77" spans="1:27" ht="18.75" x14ac:dyDescent="0.25">
      <c r="B77" s="11"/>
      <c r="E77" s="12"/>
      <c r="F77" s="11" t="s">
        <v>207</v>
      </c>
      <c r="G77" s="185"/>
      <c r="H77" s="185"/>
      <c r="I77" s="185"/>
      <c r="J77" s="185"/>
      <c r="K77" s="185"/>
      <c r="L77" s="185"/>
      <c r="M77" s="186"/>
      <c r="N77" s="17"/>
      <c r="P77" s="11"/>
      <c r="S77" s="12"/>
      <c r="T77" s="11" t="s">
        <v>207</v>
      </c>
      <c r="U77" s="185"/>
      <c r="V77" s="185"/>
      <c r="W77" s="185"/>
      <c r="X77" s="185"/>
      <c r="Y77" s="185"/>
      <c r="Z77" s="185"/>
      <c r="AA77" s="186"/>
    </row>
    <row r="78" spans="1:27" ht="19.5" thickBot="1" x14ac:dyDescent="0.3">
      <c r="B78" s="11"/>
      <c r="E78" s="12"/>
      <c r="F78" s="13"/>
      <c r="G78" s="187"/>
      <c r="H78" s="187"/>
      <c r="I78" s="187"/>
      <c r="J78" s="187"/>
      <c r="K78" s="187"/>
      <c r="L78" s="187"/>
      <c r="M78" s="188"/>
      <c r="N78" s="17"/>
      <c r="P78" s="11"/>
      <c r="S78" s="12"/>
      <c r="T78" s="13"/>
      <c r="U78" s="187"/>
      <c r="V78" s="187"/>
      <c r="W78" s="187"/>
      <c r="X78" s="187"/>
      <c r="Y78" s="187"/>
      <c r="Z78" s="187"/>
      <c r="AA78" s="188"/>
    </row>
    <row r="79" spans="1:27" x14ac:dyDescent="0.25">
      <c r="B79" s="11"/>
      <c r="E79" s="12"/>
      <c r="F79" s="8"/>
      <c r="G79" s="9"/>
      <c r="I79" s="10"/>
      <c r="M79" s="12"/>
      <c r="P79" s="11"/>
      <c r="S79" s="12"/>
      <c r="T79" s="8"/>
      <c r="U79" s="9"/>
      <c r="W79" s="10"/>
      <c r="AA79" s="12"/>
    </row>
    <row r="80" spans="1:27" x14ac:dyDescent="0.25">
      <c r="B80" s="11"/>
      <c r="E80" s="12"/>
      <c r="F80" s="11" t="s">
        <v>200</v>
      </c>
      <c r="I80" s="12"/>
      <c r="J80" t="s">
        <v>201</v>
      </c>
      <c r="M80" s="12"/>
      <c r="P80" s="11"/>
      <c r="S80" s="12"/>
      <c r="T80" s="11" t="s">
        <v>200</v>
      </c>
      <c r="W80" s="12"/>
      <c r="X80" t="s">
        <v>201</v>
      </c>
      <c r="AA80" s="12"/>
    </row>
    <row r="81" spans="1:27" ht="15.75" thickBot="1" x14ac:dyDescent="0.3">
      <c r="B81" s="13"/>
      <c r="C81" s="14"/>
      <c r="D81" s="14"/>
      <c r="E81" s="15"/>
      <c r="F81" s="13"/>
      <c r="G81" s="14"/>
      <c r="H81" s="14"/>
      <c r="I81" s="15"/>
      <c r="J81" s="14"/>
      <c r="K81" s="14"/>
      <c r="L81" s="14"/>
      <c r="M81" s="15"/>
      <c r="P81" s="13"/>
      <c r="Q81" s="14"/>
      <c r="R81" s="14"/>
      <c r="S81" s="15"/>
      <c r="T81" s="13"/>
      <c r="U81" s="14"/>
      <c r="V81" s="14"/>
      <c r="W81" s="15"/>
      <c r="X81" s="14"/>
      <c r="Y81" s="14"/>
      <c r="Z81" s="14"/>
      <c r="AA81" s="15"/>
    </row>
    <row r="82" spans="1:27" ht="15.75" thickBot="1" x14ac:dyDescent="0.3">
      <c r="B82" s="189" t="s">
        <v>208</v>
      </c>
      <c r="C82" s="190"/>
      <c r="D82" s="190"/>
      <c r="E82" s="191"/>
      <c r="F82" s="189" t="s">
        <v>203</v>
      </c>
      <c r="G82" s="190"/>
      <c r="H82" s="190"/>
      <c r="I82" s="191"/>
      <c r="J82" s="189" t="s">
        <v>204</v>
      </c>
      <c r="K82" s="190"/>
      <c r="L82" s="190"/>
      <c r="M82" s="191"/>
      <c r="N82" s="18"/>
      <c r="P82" s="189" t="s">
        <v>208</v>
      </c>
      <c r="Q82" s="190"/>
      <c r="R82" s="190"/>
      <c r="S82" s="191"/>
      <c r="T82" s="189" t="s">
        <v>203</v>
      </c>
      <c r="U82" s="190"/>
      <c r="V82" s="190"/>
      <c r="W82" s="191"/>
      <c r="X82" s="189" t="s">
        <v>204</v>
      </c>
      <c r="Y82" s="190"/>
      <c r="Z82" s="190"/>
      <c r="AA82" s="191"/>
    </row>
    <row r="83" spans="1:27" x14ac:dyDescent="0.25">
      <c r="A83" s="171" t="s">
        <v>205</v>
      </c>
      <c r="B83" s="8"/>
      <c r="C83" s="9"/>
      <c r="D83" s="9"/>
      <c r="E83" s="10"/>
      <c r="F83" s="8"/>
      <c r="G83" s="9"/>
      <c r="H83" s="9"/>
      <c r="I83" s="10"/>
      <c r="J83" s="8"/>
      <c r="K83" s="9"/>
      <c r="L83" s="9"/>
      <c r="M83" s="10"/>
      <c r="N83" s="12"/>
      <c r="O83" s="171" t="s">
        <v>205</v>
      </c>
      <c r="P83" s="8"/>
      <c r="Q83" s="9"/>
      <c r="R83" s="9"/>
      <c r="S83" s="10"/>
      <c r="T83" s="8"/>
      <c r="U83" s="9"/>
      <c r="V83" s="9"/>
      <c r="W83" s="10"/>
      <c r="X83" s="8"/>
      <c r="Y83" s="9"/>
      <c r="Z83" s="9"/>
      <c r="AA83" s="10"/>
    </row>
    <row r="84" spans="1:27" x14ac:dyDescent="0.25">
      <c r="A84" s="172"/>
      <c r="B84" s="11"/>
      <c r="E84" s="12"/>
      <c r="F84" s="11"/>
      <c r="I84" s="12"/>
      <c r="J84" s="11"/>
      <c r="M84" s="12"/>
      <c r="N84" s="12"/>
      <c r="O84" s="172"/>
      <c r="P84" s="11"/>
      <c r="S84" s="12"/>
      <c r="T84" s="11"/>
      <c r="W84" s="12"/>
      <c r="X84" s="11"/>
      <c r="AA84" s="12"/>
    </row>
    <row r="85" spans="1:27" x14ac:dyDescent="0.25">
      <c r="A85" s="172"/>
      <c r="B85" s="11"/>
      <c r="E85" s="12"/>
      <c r="F85" s="11"/>
      <c r="I85" s="12"/>
      <c r="J85" s="11"/>
      <c r="M85" s="12"/>
      <c r="N85" s="12"/>
      <c r="O85" s="172"/>
      <c r="P85" s="11"/>
      <c r="S85" s="12"/>
      <c r="T85" s="11"/>
      <c r="W85" s="12"/>
      <c r="X85" s="11"/>
      <c r="AA85" s="12"/>
    </row>
    <row r="86" spans="1:27" x14ac:dyDescent="0.25">
      <c r="A86" s="172"/>
      <c r="B86" s="11"/>
      <c r="E86" s="12"/>
      <c r="F86" s="11"/>
      <c r="I86" s="12"/>
      <c r="J86" s="11"/>
      <c r="M86" s="12"/>
      <c r="O86" s="172"/>
      <c r="P86" s="11"/>
      <c r="S86" s="12"/>
      <c r="T86" s="11"/>
      <c r="W86" s="12"/>
      <c r="X86" s="11"/>
      <c r="AA86" s="12"/>
    </row>
    <row r="87" spans="1:27" ht="15.75" thickBot="1" x14ac:dyDescent="0.3">
      <c r="A87" s="172"/>
      <c r="B87" s="13"/>
      <c r="C87" s="14"/>
      <c r="D87" s="14"/>
      <c r="E87" s="15"/>
      <c r="F87" s="13"/>
      <c r="G87" s="14"/>
      <c r="H87" s="14"/>
      <c r="I87" s="15"/>
      <c r="J87" s="13"/>
      <c r="K87" s="14"/>
      <c r="L87" s="14"/>
      <c r="M87" s="15"/>
      <c r="N87" s="12"/>
      <c r="O87" s="172"/>
      <c r="P87" s="13"/>
      <c r="Q87" s="14"/>
      <c r="R87" s="14"/>
      <c r="S87" s="15"/>
      <c r="T87" s="13"/>
      <c r="U87" s="14"/>
      <c r="V87" s="14"/>
      <c r="W87" s="15"/>
      <c r="X87" s="13"/>
      <c r="Y87" s="14"/>
      <c r="Z87" s="14"/>
      <c r="AA87" s="15"/>
    </row>
    <row r="88" spans="1:27" x14ac:dyDescent="0.25">
      <c r="A88" s="172"/>
      <c r="B88" s="9"/>
      <c r="C88" s="10"/>
      <c r="E88" s="12"/>
      <c r="F88" s="8"/>
      <c r="G88" s="10"/>
      <c r="I88" s="12"/>
      <c r="J88" s="8"/>
      <c r="K88" s="10"/>
      <c r="L88" s="8"/>
      <c r="M88" s="10"/>
      <c r="N88" s="12"/>
      <c r="O88" s="172"/>
      <c r="P88" s="9"/>
      <c r="Q88" s="10"/>
      <c r="S88" s="12"/>
      <c r="T88" s="8"/>
      <c r="U88" s="10"/>
      <c r="W88" s="12"/>
      <c r="X88" s="8"/>
      <c r="Y88" s="10"/>
      <c r="Z88" s="8"/>
      <c r="AA88" s="10"/>
    </row>
    <row r="89" spans="1:27" x14ac:dyDescent="0.25">
      <c r="A89" s="172"/>
      <c r="C89" s="12"/>
      <c r="E89" s="12"/>
      <c r="F89" s="11"/>
      <c r="G89" s="12"/>
      <c r="I89" s="12"/>
      <c r="J89" s="11"/>
      <c r="K89" s="12"/>
      <c r="L89" s="11"/>
      <c r="M89" s="12"/>
      <c r="N89" s="12"/>
      <c r="O89" s="172"/>
      <c r="Q89" s="12"/>
      <c r="S89" s="12"/>
      <c r="T89" s="11"/>
      <c r="U89" s="12"/>
      <c r="W89" s="12"/>
      <c r="X89" s="11"/>
      <c r="Y89" s="12"/>
      <c r="Z89" s="11"/>
      <c r="AA89" s="12"/>
    </row>
    <row r="90" spans="1:27" x14ac:dyDescent="0.25">
      <c r="A90" s="172"/>
      <c r="C90" s="12"/>
      <c r="E90" s="12"/>
      <c r="F90" s="11"/>
      <c r="G90" s="12"/>
      <c r="I90" s="12"/>
      <c r="J90" s="11"/>
      <c r="K90" s="12"/>
      <c r="L90" s="11"/>
      <c r="M90" s="12"/>
      <c r="N90" s="12"/>
      <c r="O90" s="172"/>
      <c r="Q90" s="12"/>
      <c r="S90" s="12"/>
      <c r="T90" s="11"/>
      <c r="U90" s="12"/>
      <c r="W90" s="12"/>
      <c r="X90" s="11"/>
      <c r="Y90" s="12"/>
      <c r="Z90" s="11"/>
      <c r="AA90" s="12"/>
    </row>
    <row r="91" spans="1:27" x14ac:dyDescent="0.25">
      <c r="A91" s="172"/>
      <c r="C91" s="12"/>
      <c r="E91" s="12"/>
      <c r="F91" s="11"/>
      <c r="G91" s="12"/>
      <c r="I91" s="12"/>
      <c r="J91" s="11"/>
      <c r="K91" s="12"/>
      <c r="L91" s="11"/>
      <c r="M91" s="12"/>
      <c r="N91" s="12"/>
      <c r="O91" s="172"/>
      <c r="Q91" s="12"/>
      <c r="S91" s="12"/>
      <c r="T91" s="11"/>
      <c r="U91" s="12"/>
      <c r="W91" s="12"/>
      <c r="X91" s="11"/>
      <c r="Y91" s="12"/>
      <c r="Z91" s="11"/>
      <c r="AA91" s="12"/>
    </row>
    <row r="92" spans="1:27" x14ac:dyDescent="0.25">
      <c r="A92" s="172"/>
      <c r="C92" s="12"/>
      <c r="F92" s="11"/>
      <c r="G92" s="12"/>
      <c r="J92" s="11"/>
      <c r="K92" s="12"/>
      <c r="L92" s="11"/>
      <c r="M92" s="12"/>
      <c r="O92" s="172"/>
      <c r="Q92" s="12"/>
      <c r="T92" s="11"/>
      <c r="U92" s="12"/>
      <c r="X92" s="11"/>
      <c r="Y92" s="12"/>
      <c r="Z92" s="11"/>
      <c r="AA92" s="12"/>
    </row>
    <row r="93" spans="1:27" ht="15.75" thickBot="1" x14ac:dyDescent="0.3">
      <c r="A93" s="173"/>
      <c r="B93" s="14"/>
      <c r="C93" s="15"/>
      <c r="D93" s="14"/>
      <c r="E93" s="15"/>
      <c r="F93" s="13"/>
      <c r="G93" s="15"/>
      <c r="H93" s="14"/>
      <c r="I93" s="15"/>
      <c r="J93" s="13"/>
      <c r="K93" s="15"/>
      <c r="L93" s="13"/>
      <c r="M93" s="15"/>
      <c r="N93" s="12"/>
      <c r="O93" s="173"/>
      <c r="P93" s="14"/>
      <c r="Q93" s="15"/>
      <c r="R93" s="14"/>
      <c r="S93" s="15"/>
      <c r="T93" s="13"/>
      <c r="U93" s="15"/>
      <c r="V93" s="14"/>
      <c r="W93" s="15"/>
      <c r="X93" s="13"/>
      <c r="Y93" s="15"/>
      <c r="Z93" s="13"/>
      <c r="AA93" s="15"/>
    </row>
    <row r="94" spans="1:27" x14ac:dyDescent="0.25">
      <c r="A94" s="171" t="s">
        <v>206</v>
      </c>
      <c r="B94" s="8"/>
      <c r="C94" s="9"/>
      <c r="D94" s="9"/>
      <c r="E94" s="10"/>
      <c r="F94" s="8"/>
      <c r="G94" s="9"/>
      <c r="H94" s="9"/>
      <c r="I94" s="10"/>
      <c r="J94" s="8"/>
      <c r="K94" s="9"/>
      <c r="L94" s="9"/>
      <c r="M94" s="10"/>
      <c r="N94" s="12"/>
      <c r="O94" s="171" t="s">
        <v>206</v>
      </c>
      <c r="P94" s="8"/>
      <c r="Q94" s="9"/>
      <c r="R94" s="9"/>
      <c r="S94" s="10"/>
      <c r="T94" s="8"/>
      <c r="U94" s="9"/>
      <c r="V94" s="9"/>
      <c r="W94" s="10"/>
      <c r="X94" s="8"/>
      <c r="Y94" s="9"/>
      <c r="Z94" s="9"/>
      <c r="AA94" s="10"/>
    </row>
    <row r="95" spans="1:27" x14ac:dyDescent="0.25">
      <c r="A95" s="172"/>
      <c r="B95" s="11"/>
      <c r="E95" s="12"/>
      <c r="F95" s="11"/>
      <c r="I95" s="12"/>
      <c r="J95" s="11"/>
      <c r="M95" s="12"/>
      <c r="N95" s="12"/>
      <c r="O95" s="172"/>
      <c r="P95" s="11"/>
      <c r="S95" s="12"/>
      <c r="T95" s="11"/>
      <c r="W95" s="12"/>
      <c r="X95" s="11"/>
      <c r="AA95" s="12"/>
    </row>
    <row r="96" spans="1:27" x14ac:dyDescent="0.25">
      <c r="A96" s="172"/>
      <c r="B96" s="11"/>
      <c r="E96" s="12"/>
      <c r="F96" s="11"/>
      <c r="I96" s="12"/>
      <c r="J96" s="11"/>
      <c r="M96" s="12"/>
      <c r="N96" s="12"/>
      <c r="O96" s="172"/>
      <c r="P96" s="11"/>
      <c r="S96" s="12"/>
      <c r="T96" s="11"/>
      <c r="W96" s="12"/>
      <c r="X96" s="11"/>
      <c r="AA96" s="12"/>
    </row>
    <row r="97" spans="1:27" x14ac:dyDescent="0.25">
      <c r="A97" s="172"/>
      <c r="B97" s="11"/>
      <c r="E97" s="12"/>
      <c r="F97" s="11"/>
      <c r="I97" s="12"/>
      <c r="J97" s="11"/>
      <c r="M97" s="12"/>
      <c r="N97" s="12"/>
      <c r="O97" s="172"/>
      <c r="P97" s="11"/>
      <c r="S97" s="12"/>
      <c r="T97" s="11"/>
      <c r="W97" s="12"/>
      <c r="X97" s="11"/>
      <c r="AA97" s="12"/>
    </row>
    <row r="98" spans="1:27" ht="15.75" thickBot="1" x14ac:dyDescent="0.3">
      <c r="A98" s="172"/>
      <c r="B98" s="13"/>
      <c r="C98" s="14"/>
      <c r="D98" s="14"/>
      <c r="E98" s="15"/>
      <c r="F98" s="13"/>
      <c r="G98" s="14"/>
      <c r="H98" s="14"/>
      <c r="I98" s="15"/>
      <c r="J98" s="13"/>
      <c r="K98" s="14"/>
      <c r="L98" s="14"/>
      <c r="M98" s="15"/>
      <c r="N98" s="12"/>
      <c r="O98" s="172"/>
      <c r="P98" s="13"/>
      <c r="Q98" s="14"/>
      <c r="R98" s="14"/>
      <c r="S98" s="15"/>
      <c r="T98" s="13"/>
      <c r="U98" s="14"/>
      <c r="V98" s="14"/>
      <c r="W98" s="15"/>
      <c r="X98" s="13"/>
      <c r="Y98" s="14"/>
      <c r="Z98" s="14"/>
      <c r="AA98" s="15"/>
    </row>
    <row r="99" spans="1:27" x14ac:dyDescent="0.25">
      <c r="A99" s="172"/>
      <c r="B99" s="8"/>
      <c r="C99" s="10"/>
      <c r="E99" s="12"/>
      <c r="F99" s="8"/>
      <c r="G99" s="10"/>
      <c r="I99" s="12"/>
      <c r="J99" s="8"/>
      <c r="K99" s="10"/>
      <c r="M99" s="12"/>
      <c r="N99" s="12"/>
      <c r="O99" s="172"/>
      <c r="P99" s="8"/>
      <c r="Q99" s="10"/>
      <c r="S99" s="12"/>
      <c r="T99" s="8"/>
      <c r="U99" s="10"/>
      <c r="W99" s="12"/>
      <c r="X99" s="8"/>
      <c r="Y99" s="10"/>
      <c r="AA99" s="12"/>
    </row>
    <row r="100" spans="1:27" x14ac:dyDescent="0.25">
      <c r="A100" s="172"/>
      <c r="B100" s="11"/>
      <c r="C100" s="12"/>
      <c r="E100" s="12"/>
      <c r="F100" s="11"/>
      <c r="G100" s="12"/>
      <c r="I100" s="12"/>
      <c r="J100" s="11"/>
      <c r="K100" s="12"/>
      <c r="M100" s="12"/>
      <c r="N100" s="12"/>
      <c r="O100" s="172"/>
      <c r="P100" s="11"/>
      <c r="Q100" s="12"/>
      <c r="S100" s="12"/>
      <c r="T100" s="11"/>
      <c r="U100" s="12"/>
      <c r="W100" s="12"/>
      <c r="X100" s="11"/>
      <c r="Y100" s="12"/>
      <c r="AA100" s="12"/>
    </row>
    <row r="101" spans="1:27" x14ac:dyDescent="0.25">
      <c r="A101" s="172"/>
      <c r="B101" s="11"/>
      <c r="C101" s="12"/>
      <c r="E101" s="12"/>
      <c r="F101" s="11"/>
      <c r="G101" s="12"/>
      <c r="I101" s="12"/>
      <c r="J101" s="11"/>
      <c r="K101" s="12"/>
      <c r="M101" s="12"/>
      <c r="N101" s="12"/>
      <c r="O101" s="172"/>
      <c r="P101" s="11"/>
      <c r="Q101" s="12"/>
      <c r="S101" s="12"/>
      <c r="T101" s="11"/>
      <c r="U101" s="12"/>
      <c r="W101" s="12"/>
      <c r="X101" s="11"/>
      <c r="Y101" s="12"/>
      <c r="AA101" s="12"/>
    </row>
    <row r="102" spans="1:27" x14ac:dyDescent="0.25">
      <c r="A102" s="172"/>
      <c r="B102" s="11"/>
      <c r="C102" s="12"/>
      <c r="E102" s="12"/>
      <c r="F102" s="11"/>
      <c r="G102" s="12"/>
      <c r="I102" s="12"/>
      <c r="J102" s="11"/>
      <c r="K102" s="12"/>
      <c r="M102" s="12"/>
      <c r="N102" s="12"/>
      <c r="O102" s="172"/>
      <c r="P102" s="11"/>
      <c r="Q102" s="12"/>
      <c r="S102" s="12"/>
      <c r="T102" s="11"/>
      <c r="U102" s="12"/>
      <c r="W102" s="12"/>
      <c r="X102" s="11"/>
      <c r="Y102" s="12"/>
      <c r="AA102" s="12"/>
    </row>
    <row r="103" spans="1:27" x14ac:dyDescent="0.25">
      <c r="A103" s="172"/>
      <c r="B103" s="11"/>
      <c r="C103" s="12"/>
      <c r="E103" s="12"/>
      <c r="F103" s="11"/>
      <c r="G103" s="12"/>
      <c r="I103" s="12"/>
      <c r="J103" s="11"/>
      <c r="K103" s="12"/>
      <c r="M103" s="12"/>
      <c r="N103" s="12"/>
      <c r="O103" s="172"/>
      <c r="P103" s="11"/>
      <c r="Q103" s="12"/>
      <c r="S103" s="12"/>
      <c r="T103" s="11"/>
      <c r="U103" s="12"/>
      <c r="W103" s="12"/>
      <c r="X103" s="11"/>
      <c r="Y103" s="12"/>
      <c r="AA103" s="12"/>
    </row>
    <row r="104" spans="1:27" ht="15.75" thickBot="1" x14ac:dyDescent="0.3">
      <c r="A104" s="173"/>
      <c r="B104" s="13"/>
      <c r="C104" s="15"/>
      <c r="D104" s="14"/>
      <c r="E104" s="15"/>
      <c r="F104" s="13"/>
      <c r="G104" s="15"/>
      <c r="H104" s="14"/>
      <c r="I104" s="15"/>
      <c r="J104" s="13"/>
      <c r="K104" s="15"/>
      <c r="L104" s="14"/>
      <c r="M104" s="15"/>
      <c r="N104" s="12"/>
      <c r="O104" s="173"/>
      <c r="P104" s="13"/>
      <c r="Q104" s="15"/>
      <c r="R104" s="14"/>
      <c r="S104" s="15"/>
      <c r="T104" s="13"/>
      <c r="U104" s="15"/>
      <c r="V104" s="14"/>
      <c r="W104" s="15"/>
      <c r="X104" s="13"/>
      <c r="Y104" s="15"/>
      <c r="Z104" s="14"/>
      <c r="AA104" s="15"/>
    </row>
    <row r="105" spans="1:27" x14ac:dyDescent="0.25">
      <c r="A105" s="19"/>
      <c r="O105" s="19"/>
    </row>
    <row r="106" spans="1:27" ht="15.75" thickBot="1" x14ac:dyDescent="0.3"/>
    <row r="107" spans="1:27" ht="26.25" x14ac:dyDescent="0.25">
      <c r="B107" s="8" t="s">
        <v>202</v>
      </c>
      <c r="C107" s="9"/>
      <c r="D107" s="9"/>
      <c r="E107" s="10"/>
      <c r="F107" s="174" t="s">
        <v>317</v>
      </c>
      <c r="G107" s="175"/>
      <c r="H107" s="175"/>
      <c r="I107" s="175"/>
      <c r="J107" s="175"/>
      <c r="K107" s="175"/>
      <c r="L107" s="175"/>
      <c r="M107" s="176"/>
      <c r="N107" s="16"/>
      <c r="P107" s="8" t="s">
        <v>202</v>
      </c>
      <c r="Q107" s="9"/>
      <c r="R107" s="9"/>
      <c r="S107" s="10"/>
      <c r="T107" s="174" t="s">
        <v>318</v>
      </c>
      <c r="U107" s="175"/>
      <c r="V107" s="175"/>
      <c r="W107" s="175"/>
      <c r="X107" s="175"/>
      <c r="Y107" s="175"/>
      <c r="Z107" s="175"/>
      <c r="AA107" s="176"/>
    </row>
    <row r="108" spans="1:27" ht="26.25" x14ac:dyDescent="0.25">
      <c r="B108" s="11"/>
      <c r="E108" s="12"/>
      <c r="F108" s="177"/>
      <c r="G108" s="178"/>
      <c r="H108" s="178"/>
      <c r="I108" s="178"/>
      <c r="J108" s="178"/>
      <c r="K108" s="178"/>
      <c r="L108" s="178"/>
      <c r="M108" s="179"/>
      <c r="N108" s="16"/>
      <c r="P108" s="11"/>
      <c r="S108" s="12"/>
      <c r="T108" s="177"/>
      <c r="U108" s="178"/>
      <c r="V108" s="178"/>
      <c r="W108" s="178"/>
      <c r="X108" s="178"/>
      <c r="Y108" s="178"/>
      <c r="Z108" s="178"/>
      <c r="AA108" s="179"/>
    </row>
    <row r="109" spans="1:27" ht="26.25" x14ac:dyDescent="0.25">
      <c r="B109" s="11"/>
      <c r="C109" s="170" t="s">
        <v>351</v>
      </c>
      <c r="D109" s="170"/>
      <c r="E109" s="12"/>
      <c r="F109" s="177"/>
      <c r="G109" s="178"/>
      <c r="H109" s="178"/>
      <c r="I109" s="178"/>
      <c r="J109" s="178"/>
      <c r="K109" s="178"/>
      <c r="L109" s="178"/>
      <c r="M109" s="179"/>
      <c r="N109" s="16"/>
      <c r="P109" s="11"/>
      <c r="Q109" s="170" t="s">
        <v>351</v>
      </c>
      <c r="R109" s="170"/>
      <c r="S109" s="12"/>
      <c r="T109" s="177"/>
      <c r="U109" s="178"/>
      <c r="V109" s="178"/>
      <c r="W109" s="178"/>
      <c r="X109" s="178"/>
      <c r="Y109" s="178"/>
      <c r="Z109" s="178"/>
      <c r="AA109" s="179"/>
    </row>
    <row r="110" spans="1:27" ht="27" thickBot="1" x14ac:dyDescent="0.3">
      <c r="B110" s="11"/>
      <c r="C110" s="170"/>
      <c r="D110" s="170"/>
      <c r="E110" s="12"/>
      <c r="F110" s="180"/>
      <c r="G110" s="181"/>
      <c r="H110" s="181"/>
      <c r="I110" s="181"/>
      <c r="J110" s="181"/>
      <c r="K110" s="181"/>
      <c r="L110" s="181"/>
      <c r="M110" s="182"/>
      <c r="N110" s="16"/>
      <c r="P110" s="11"/>
      <c r="Q110" s="170"/>
      <c r="R110" s="170"/>
      <c r="S110" s="12"/>
      <c r="T110" s="180"/>
      <c r="U110" s="181"/>
      <c r="V110" s="181"/>
      <c r="W110" s="181"/>
      <c r="X110" s="181"/>
      <c r="Y110" s="181"/>
      <c r="Z110" s="181"/>
      <c r="AA110" s="182"/>
    </row>
    <row r="111" spans="1:27" ht="18.75" x14ac:dyDescent="0.25">
      <c r="B111" s="11"/>
      <c r="E111" s="12"/>
      <c r="F111" s="8"/>
      <c r="G111" s="183" t="str">
        <f>INDEX(Database!$B:$G,MATCH(F107,Database!$B:$B,0),MATCH(F112,Database!$B$1:$G$1,0))</f>
        <v>Spartak - Subotica</v>
      </c>
      <c r="H111" s="183"/>
      <c r="I111" s="183"/>
      <c r="J111" s="183"/>
      <c r="K111" s="183"/>
      <c r="L111" s="183"/>
      <c r="M111" s="184"/>
      <c r="N111" s="17"/>
      <c r="P111" s="11"/>
      <c r="S111" s="12"/>
      <c r="T111" s="8"/>
      <c r="U111" s="183" t="str">
        <f>INDEX(Database!$B:$G,MATCH(T107,Database!$B:$B,0),MATCH(T112,Database!$B$1:$G$1,0))</f>
        <v>Spartak - Subotica</v>
      </c>
      <c r="V111" s="183"/>
      <c r="W111" s="183"/>
      <c r="X111" s="183"/>
      <c r="Y111" s="183"/>
      <c r="Z111" s="183"/>
      <c r="AA111" s="184"/>
    </row>
    <row r="112" spans="1:27" ht="18.75" x14ac:dyDescent="0.25">
      <c r="B112" s="11"/>
      <c r="E112" s="12"/>
      <c r="F112" s="11" t="s">
        <v>207</v>
      </c>
      <c r="G112" s="185"/>
      <c r="H112" s="185"/>
      <c r="I112" s="185"/>
      <c r="J112" s="185"/>
      <c r="K112" s="185"/>
      <c r="L112" s="185"/>
      <c r="M112" s="186"/>
      <c r="N112" s="17"/>
      <c r="P112" s="11"/>
      <c r="S112" s="12"/>
      <c r="T112" s="11" t="s">
        <v>207</v>
      </c>
      <c r="U112" s="185"/>
      <c r="V112" s="185"/>
      <c r="W112" s="185"/>
      <c r="X112" s="185"/>
      <c r="Y112" s="185"/>
      <c r="Z112" s="185"/>
      <c r="AA112" s="186"/>
    </row>
    <row r="113" spans="1:27" ht="19.5" thickBot="1" x14ac:dyDescent="0.3">
      <c r="B113" s="11"/>
      <c r="E113" s="12"/>
      <c r="F113" s="13"/>
      <c r="G113" s="187"/>
      <c r="H113" s="187"/>
      <c r="I113" s="187"/>
      <c r="J113" s="187"/>
      <c r="K113" s="187"/>
      <c r="L113" s="187"/>
      <c r="M113" s="188"/>
      <c r="N113" s="17"/>
      <c r="P113" s="11"/>
      <c r="S113" s="12"/>
      <c r="T113" s="13"/>
      <c r="U113" s="187"/>
      <c r="V113" s="187"/>
      <c r="W113" s="187"/>
      <c r="X113" s="187"/>
      <c r="Y113" s="187"/>
      <c r="Z113" s="187"/>
      <c r="AA113" s="188"/>
    </row>
    <row r="114" spans="1:27" x14ac:dyDescent="0.25">
      <c r="B114" s="11"/>
      <c r="E114" s="12"/>
      <c r="F114" s="8"/>
      <c r="G114" s="9"/>
      <c r="I114" s="10"/>
      <c r="M114" s="12"/>
      <c r="P114" s="11"/>
      <c r="S114" s="12"/>
      <c r="T114" s="8"/>
      <c r="U114" s="9"/>
      <c r="W114" s="10"/>
      <c r="AA114" s="12"/>
    </row>
    <row r="115" spans="1:27" x14ac:dyDescent="0.25">
      <c r="B115" s="11"/>
      <c r="E115" s="12"/>
      <c r="F115" s="11" t="s">
        <v>200</v>
      </c>
      <c r="I115" s="12"/>
      <c r="J115" t="s">
        <v>201</v>
      </c>
      <c r="M115" s="12"/>
      <c r="P115" s="11"/>
      <c r="S115" s="12"/>
      <c r="T115" s="11" t="s">
        <v>200</v>
      </c>
      <c r="W115" s="12"/>
      <c r="X115" t="s">
        <v>201</v>
      </c>
      <c r="AA115" s="12"/>
    </row>
    <row r="116" spans="1:27" ht="15.75" thickBot="1" x14ac:dyDescent="0.3">
      <c r="B116" s="13"/>
      <c r="C116" s="14"/>
      <c r="D116" s="14"/>
      <c r="E116" s="15"/>
      <c r="F116" s="13"/>
      <c r="G116" s="14"/>
      <c r="H116" s="14"/>
      <c r="I116" s="15"/>
      <c r="J116" s="14"/>
      <c r="K116" s="14"/>
      <c r="L116" s="14"/>
      <c r="M116" s="15"/>
      <c r="P116" s="13"/>
      <c r="Q116" s="14"/>
      <c r="R116" s="14"/>
      <c r="S116" s="15"/>
      <c r="T116" s="13"/>
      <c r="U116" s="14"/>
      <c r="V116" s="14"/>
      <c r="W116" s="15"/>
      <c r="X116" s="14"/>
      <c r="Y116" s="14"/>
      <c r="Z116" s="14"/>
      <c r="AA116" s="15"/>
    </row>
    <row r="117" spans="1:27" ht="15.75" thickBot="1" x14ac:dyDescent="0.3">
      <c r="B117" s="189" t="s">
        <v>208</v>
      </c>
      <c r="C117" s="190"/>
      <c r="D117" s="190"/>
      <c r="E117" s="191"/>
      <c r="F117" s="189" t="s">
        <v>203</v>
      </c>
      <c r="G117" s="190"/>
      <c r="H117" s="190"/>
      <c r="I117" s="191"/>
      <c r="J117" s="189" t="s">
        <v>204</v>
      </c>
      <c r="K117" s="190"/>
      <c r="L117" s="190"/>
      <c r="M117" s="191"/>
      <c r="N117" s="18"/>
      <c r="P117" s="189" t="s">
        <v>208</v>
      </c>
      <c r="Q117" s="190"/>
      <c r="R117" s="190"/>
      <c r="S117" s="191"/>
      <c r="T117" s="189" t="s">
        <v>203</v>
      </c>
      <c r="U117" s="190"/>
      <c r="V117" s="190"/>
      <c r="W117" s="191"/>
      <c r="X117" s="189" t="s">
        <v>204</v>
      </c>
      <c r="Y117" s="190"/>
      <c r="Z117" s="190"/>
      <c r="AA117" s="191"/>
    </row>
    <row r="118" spans="1:27" x14ac:dyDescent="0.25">
      <c r="A118" s="171" t="s">
        <v>205</v>
      </c>
      <c r="B118" s="8"/>
      <c r="C118" s="9"/>
      <c r="D118" s="9"/>
      <c r="E118" s="10"/>
      <c r="F118" s="8"/>
      <c r="G118" s="9"/>
      <c r="H118" s="9"/>
      <c r="I118" s="10"/>
      <c r="J118" s="8"/>
      <c r="K118" s="9"/>
      <c r="L118" s="9"/>
      <c r="M118" s="10"/>
      <c r="N118" s="12"/>
      <c r="O118" s="171" t="s">
        <v>205</v>
      </c>
      <c r="P118" s="8"/>
      <c r="Q118" s="9"/>
      <c r="R118" s="9"/>
      <c r="S118" s="10"/>
      <c r="T118" s="8"/>
      <c r="U118" s="9"/>
      <c r="V118" s="9"/>
      <c r="W118" s="10"/>
      <c r="X118" s="8"/>
      <c r="Y118" s="9"/>
      <c r="Z118" s="9"/>
      <c r="AA118" s="10"/>
    </row>
    <row r="119" spans="1:27" x14ac:dyDescent="0.25">
      <c r="A119" s="172"/>
      <c r="B119" s="11"/>
      <c r="E119" s="12"/>
      <c r="F119" s="11"/>
      <c r="I119" s="12"/>
      <c r="J119" s="11"/>
      <c r="M119" s="12"/>
      <c r="N119" s="12"/>
      <c r="O119" s="172"/>
      <c r="P119" s="11"/>
      <c r="S119" s="12"/>
      <c r="T119" s="11"/>
      <c r="W119" s="12"/>
      <c r="X119" s="11"/>
      <c r="AA119" s="12"/>
    </row>
    <row r="120" spans="1:27" x14ac:dyDescent="0.25">
      <c r="A120" s="172"/>
      <c r="B120" s="11"/>
      <c r="E120" s="12"/>
      <c r="F120" s="11"/>
      <c r="I120" s="12"/>
      <c r="J120" s="11"/>
      <c r="M120" s="12"/>
      <c r="N120" s="12"/>
      <c r="O120" s="172"/>
      <c r="P120" s="11"/>
      <c r="S120" s="12"/>
      <c r="T120" s="11"/>
      <c r="W120" s="12"/>
      <c r="X120" s="11"/>
      <c r="AA120" s="12"/>
    </row>
    <row r="121" spans="1:27" x14ac:dyDescent="0.25">
      <c r="A121" s="172"/>
      <c r="B121" s="11"/>
      <c r="E121" s="12"/>
      <c r="F121" s="11"/>
      <c r="I121" s="12"/>
      <c r="J121" s="11"/>
      <c r="M121" s="12"/>
      <c r="O121" s="172"/>
      <c r="P121" s="11"/>
      <c r="S121" s="12"/>
      <c r="T121" s="11"/>
      <c r="W121" s="12"/>
      <c r="X121" s="11"/>
      <c r="AA121" s="12"/>
    </row>
    <row r="122" spans="1:27" ht="15.75" thickBot="1" x14ac:dyDescent="0.3">
      <c r="A122" s="172"/>
      <c r="B122" s="13"/>
      <c r="C122" s="14"/>
      <c r="D122" s="14"/>
      <c r="E122" s="15"/>
      <c r="F122" s="13"/>
      <c r="G122" s="14"/>
      <c r="H122" s="14"/>
      <c r="I122" s="15"/>
      <c r="J122" s="13"/>
      <c r="K122" s="14"/>
      <c r="L122" s="14"/>
      <c r="M122" s="15"/>
      <c r="N122" s="12"/>
      <c r="O122" s="172"/>
      <c r="P122" s="13"/>
      <c r="Q122" s="14"/>
      <c r="R122" s="14"/>
      <c r="S122" s="15"/>
      <c r="T122" s="13"/>
      <c r="U122" s="14"/>
      <c r="V122" s="14"/>
      <c r="W122" s="15"/>
      <c r="X122" s="13"/>
      <c r="Y122" s="14"/>
      <c r="Z122" s="14"/>
      <c r="AA122" s="15"/>
    </row>
    <row r="123" spans="1:27" x14ac:dyDescent="0.25">
      <c r="A123" s="172"/>
      <c r="B123" s="9"/>
      <c r="C123" s="10"/>
      <c r="E123" s="12"/>
      <c r="F123" s="8"/>
      <c r="G123" s="10"/>
      <c r="I123" s="12"/>
      <c r="J123" s="8"/>
      <c r="K123" s="10"/>
      <c r="L123" s="8"/>
      <c r="M123" s="10"/>
      <c r="N123" s="12"/>
      <c r="O123" s="172"/>
      <c r="P123" s="9"/>
      <c r="Q123" s="10"/>
      <c r="S123" s="12"/>
      <c r="T123" s="8"/>
      <c r="U123" s="10"/>
      <c r="W123" s="12"/>
      <c r="X123" s="8"/>
      <c r="Y123" s="10"/>
      <c r="Z123" s="8"/>
      <c r="AA123" s="10"/>
    </row>
    <row r="124" spans="1:27" x14ac:dyDescent="0.25">
      <c r="A124" s="172"/>
      <c r="C124" s="12"/>
      <c r="E124" s="12"/>
      <c r="F124" s="11"/>
      <c r="G124" s="12"/>
      <c r="I124" s="12"/>
      <c r="J124" s="11"/>
      <c r="K124" s="12"/>
      <c r="L124" s="11"/>
      <c r="M124" s="12"/>
      <c r="N124" s="12"/>
      <c r="O124" s="172"/>
      <c r="Q124" s="12"/>
      <c r="S124" s="12"/>
      <c r="T124" s="11"/>
      <c r="U124" s="12"/>
      <c r="W124" s="12"/>
      <c r="X124" s="11"/>
      <c r="Y124" s="12"/>
      <c r="Z124" s="11"/>
      <c r="AA124" s="12"/>
    </row>
    <row r="125" spans="1:27" x14ac:dyDescent="0.25">
      <c r="A125" s="172"/>
      <c r="C125" s="12"/>
      <c r="E125" s="12"/>
      <c r="F125" s="11"/>
      <c r="G125" s="12"/>
      <c r="I125" s="12"/>
      <c r="J125" s="11"/>
      <c r="K125" s="12"/>
      <c r="L125" s="11"/>
      <c r="M125" s="12"/>
      <c r="N125" s="12"/>
      <c r="O125" s="172"/>
      <c r="Q125" s="12"/>
      <c r="S125" s="12"/>
      <c r="T125" s="11"/>
      <c r="U125" s="12"/>
      <c r="W125" s="12"/>
      <c r="X125" s="11"/>
      <c r="Y125" s="12"/>
      <c r="Z125" s="11"/>
      <c r="AA125" s="12"/>
    </row>
    <row r="126" spans="1:27" x14ac:dyDescent="0.25">
      <c r="A126" s="172"/>
      <c r="C126" s="12"/>
      <c r="E126" s="12"/>
      <c r="F126" s="11"/>
      <c r="G126" s="12"/>
      <c r="I126" s="12"/>
      <c r="J126" s="11"/>
      <c r="K126" s="12"/>
      <c r="L126" s="11"/>
      <c r="M126" s="12"/>
      <c r="N126" s="12"/>
      <c r="O126" s="172"/>
      <c r="Q126" s="12"/>
      <c r="S126" s="12"/>
      <c r="T126" s="11"/>
      <c r="U126" s="12"/>
      <c r="W126" s="12"/>
      <c r="X126" s="11"/>
      <c r="Y126" s="12"/>
      <c r="Z126" s="11"/>
      <c r="AA126" s="12"/>
    </row>
    <row r="127" spans="1:27" x14ac:dyDescent="0.25">
      <c r="A127" s="172"/>
      <c r="C127" s="12"/>
      <c r="F127" s="11"/>
      <c r="G127" s="12"/>
      <c r="J127" s="11"/>
      <c r="K127" s="12"/>
      <c r="L127" s="11"/>
      <c r="M127" s="12"/>
      <c r="O127" s="172"/>
      <c r="Q127" s="12"/>
      <c r="T127" s="11"/>
      <c r="U127" s="12"/>
      <c r="X127" s="11"/>
      <c r="Y127" s="12"/>
      <c r="Z127" s="11"/>
      <c r="AA127" s="12"/>
    </row>
    <row r="128" spans="1:27" ht="15.75" thickBot="1" x14ac:dyDescent="0.3">
      <c r="A128" s="173"/>
      <c r="B128" s="14"/>
      <c r="C128" s="15"/>
      <c r="D128" s="14"/>
      <c r="E128" s="15"/>
      <c r="F128" s="13"/>
      <c r="G128" s="15"/>
      <c r="H128" s="14"/>
      <c r="I128" s="15"/>
      <c r="J128" s="13"/>
      <c r="K128" s="15"/>
      <c r="L128" s="13"/>
      <c r="M128" s="15"/>
      <c r="N128" s="12"/>
      <c r="O128" s="173"/>
      <c r="P128" s="14"/>
      <c r="Q128" s="15"/>
      <c r="R128" s="14"/>
      <c r="S128" s="15"/>
      <c r="T128" s="13"/>
      <c r="U128" s="15"/>
      <c r="V128" s="14"/>
      <c r="W128" s="15"/>
      <c r="X128" s="13"/>
      <c r="Y128" s="15"/>
      <c r="Z128" s="13"/>
      <c r="AA128" s="15"/>
    </row>
    <row r="129" spans="1:27" x14ac:dyDescent="0.25">
      <c r="A129" s="171" t="s">
        <v>206</v>
      </c>
      <c r="B129" s="8"/>
      <c r="C129" s="9"/>
      <c r="D129" s="9"/>
      <c r="E129" s="10"/>
      <c r="F129" s="8"/>
      <c r="G129" s="9"/>
      <c r="H129" s="9"/>
      <c r="I129" s="10"/>
      <c r="J129" s="8"/>
      <c r="K129" s="9"/>
      <c r="L129" s="9"/>
      <c r="M129" s="10"/>
      <c r="N129" s="12"/>
      <c r="O129" s="171" t="s">
        <v>206</v>
      </c>
      <c r="P129" s="8"/>
      <c r="Q129" s="9"/>
      <c r="R129" s="9"/>
      <c r="S129" s="10"/>
      <c r="T129" s="8"/>
      <c r="U129" s="9"/>
      <c r="V129" s="9"/>
      <c r="W129" s="10"/>
      <c r="X129" s="8"/>
      <c r="Y129" s="9"/>
      <c r="Z129" s="9"/>
      <c r="AA129" s="10"/>
    </row>
    <row r="130" spans="1:27" x14ac:dyDescent="0.25">
      <c r="A130" s="172"/>
      <c r="B130" s="11"/>
      <c r="E130" s="12"/>
      <c r="F130" s="11"/>
      <c r="I130" s="12"/>
      <c r="J130" s="11"/>
      <c r="M130" s="12"/>
      <c r="N130" s="12"/>
      <c r="O130" s="172"/>
      <c r="P130" s="11"/>
      <c r="S130" s="12"/>
      <c r="T130" s="11"/>
      <c r="W130" s="12"/>
      <c r="X130" s="11"/>
      <c r="AA130" s="12"/>
    </row>
    <row r="131" spans="1:27" x14ac:dyDescent="0.25">
      <c r="A131" s="172"/>
      <c r="B131" s="11"/>
      <c r="E131" s="12"/>
      <c r="F131" s="11"/>
      <c r="I131" s="12"/>
      <c r="J131" s="11"/>
      <c r="M131" s="12"/>
      <c r="N131" s="12"/>
      <c r="O131" s="172"/>
      <c r="P131" s="11"/>
      <c r="S131" s="12"/>
      <c r="T131" s="11"/>
      <c r="W131" s="12"/>
      <c r="X131" s="11"/>
      <c r="AA131" s="12"/>
    </row>
    <row r="132" spans="1:27" x14ac:dyDescent="0.25">
      <c r="A132" s="172"/>
      <c r="B132" s="11"/>
      <c r="E132" s="12"/>
      <c r="F132" s="11"/>
      <c r="I132" s="12"/>
      <c r="J132" s="11"/>
      <c r="M132" s="12"/>
      <c r="N132" s="12"/>
      <c r="O132" s="172"/>
      <c r="P132" s="11"/>
      <c r="S132" s="12"/>
      <c r="T132" s="11"/>
      <c r="W132" s="12"/>
      <c r="X132" s="11"/>
      <c r="AA132" s="12"/>
    </row>
    <row r="133" spans="1:27" ht="15.75" thickBot="1" x14ac:dyDescent="0.3">
      <c r="A133" s="172"/>
      <c r="B133" s="13"/>
      <c r="C133" s="14"/>
      <c r="D133" s="14"/>
      <c r="E133" s="15"/>
      <c r="F133" s="13"/>
      <c r="G133" s="14"/>
      <c r="H133" s="14"/>
      <c r="I133" s="15"/>
      <c r="J133" s="13"/>
      <c r="K133" s="14"/>
      <c r="L133" s="14"/>
      <c r="M133" s="15"/>
      <c r="N133" s="12"/>
      <c r="O133" s="172"/>
      <c r="P133" s="13"/>
      <c r="Q133" s="14"/>
      <c r="R133" s="14"/>
      <c r="S133" s="15"/>
      <c r="T133" s="13"/>
      <c r="U133" s="14"/>
      <c r="V133" s="14"/>
      <c r="W133" s="15"/>
      <c r="X133" s="13"/>
      <c r="Y133" s="14"/>
      <c r="Z133" s="14"/>
      <c r="AA133" s="15"/>
    </row>
    <row r="134" spans="1:27" x14ac:dyDescent="0.25">
      <c r="A134" s="172"/>
      <c r="B134" s="8"/>
      <c r="C134" s="10"/>
      <c r="E134" s="12"/>
      <c r="F134" s="8"/>
      <c r="G134" s="10"/>
      <c r="I134" s="12"/>
      <c r="J134" s="8"/>
      <c r="K134" s="10"/>
      <c r="M134" s="12"/>
      <c r="N134" s="12"/>
      <c r="O134" s="172"/>
      <c r="P134" s="8"/>
      <c r="Q134" s="10"/>
      <c r="S134" s="12"/>
      <c r="T134" s="8"/>
      <c r="U134" s="10"/>
      <c r="W134" s="12"/>
      <c r="X134" s="8"/>
      <c r="Y134" s="10"/>
      <c r="AA134" s="12"/>
    </row>
    <row r="135" spans="1:27" x14ac:dyDescent="0.25">
      <c r="A135" s="172"/>
      <c r="B135" s="11"/>
      <c r="C135" s="12"/>
      <c r="E135" s="12"/>
      <c r="F135" s="11"/>
      <c r="G135" s="12"/>
      <c r="I135" s="12"/>
      <c r="J135" s="11"/>
      <c r="K135" s="12"/>
      <c r="M135" s="12"/>
      <c r="N135" s="12"/>
      <c r="O135" s="172"/>
      <c r="P135" s="11"/>
      <c r="Q135" s="12"/>
      <c r="S135" s="12"/>
      <c r="T135" s="11"/>
      <c r="U135" s="12"/>
      <c r="W135" s="12"/>
      <c r="X135" s="11"/>
      <c r="Y135" s="12"/>
      <c r="AA135" s="12"/>
    </row>
    <row r="136" spans="1:27" x14ac:dyDescent="0.25">
      <c r="A136" s="172"/>
      <c r="B136" s="11"/>
      <c r="C136" s="12"/>
      <c r="E136" s="12"/>
      <c r="F136" s="11"/>
      <c r="G136" s="12"/>
      <c r="I136" s="12"/>
      <c r="J136" s="11"/>
      <c r="K136" s="12"/>
      <c r="M136" s="12"/>
      <c r="N136" s="12"/>
      <c r="O136" s="172"/>
      <c r="P136" s="11"/>
      <c r="Q136" s="12"/>
      <c r="S136" s="12"/>
      <c r="T136" s="11"/>
      <c r="U136" s="12"/>
      <c r="W136" s="12"/>
      <c r="X136" s="11"/>
      <c r="Y136" s="12"/>
      <c r="AA136" s="12"/>
    </row>
    <row r="137" spans="1:27" x14ac:dyDescent="0.25">
      <c r="A137" s="172"/>
      <c r="B137" s="11"/>
      <c r="C137" s="12"/>
      <c r="E137" s="12"/>
      <c r="F137" s="11"/>
      <c r="G137" s="12"/>
      <c r="I137" s="12"/>
      <c r="J137" s="11"/>
      <c r="K137" s="12"/>
      <c r="M137" s="12"/>
      <c r="N137" s="12"/>
      <c r="O137" s="172"/>
      <c r="P137" s="11"/>
      <c r="Q137" s="12"/>
      <c r="S137" s="12"/>
      <c r="T137" s="11"/>
      <c r="U137" s="12"/>
      <c r="W137" s="12"/>
      <c r="X137" s="11"/>
      <c r="Y137" s="12"/>
      <c r="AA137" s="12"/>
    </row>
    <row r="138" spans="1:27" x14ac:dyDescent="0.25">
      <c r="A138" s="172"/>
      <c r="B138" s="11"/>
      <c r="C138" s="12"/>
      <c r="E138" s="12"/>
      <c r="F138" s="11"/>
      <c r="G138" s="12"/>
      <c r="I138" s="12"/>
      <c r="J138" s="11"/>
      <c r="K138" s="12"/>
      <c r="M138" s="12"/>
      <c r="N138" s="12"/>
      <c r="O138" s="172"/>
      <c r="P138" s="11"/>
      <c r="Q138" s="12"/>
      <c r="S138" s="12"/>
      <c r="T138" s="11"/>
      <c r="U138" s="12"/>
      <c r="W138" s="12"/>
      <c r="X138" s="11"/>
      <c r="Y138" s="12"/>
      <c r="AA138" s="12"/>
    </row>
    <row r="139" spans="1:27" ht="15.75" thickBot="1" x14ac:dyDescent="0.3">
      <c r="A139" s="173"/>
      <c r="B139" s="13"/>
      <c r="C139" s="15"/>
      <c r="D139" s="14"/>
      <c r="E139" s="15"/>
      <c r="F139" s="13"/>
      <c r="G139" s="15"/>
      <c r="H139" s="14"/>
      <c r="I139" s="15"/>
      <c r="J139" s="13"/>
      <c r="K139" s="15"/>
      <c r="L139" s="14"/>
      <c r="M139" s="15"/>
      <c r="N139" s="12"/>
      <c r="O139" s="173"/>
      <c r="P139" s="13"/>
      <c r="Q139" s="15"/>
      <c r="R139" s="14"/>
      <c r="S139" s="15"/>
      <c r="T139" s="13"/>
      <c r="U139" s="15"/>
      <c r="V139" s="14"/>
      <c r="W139" s="15"/>
      <c r="X139" s="13"/>
      <c r="Y139" s="15"/>
      <c r="Z139" s="14"/>
      <c r="AA139" s="15"/>
    </row>
    <row r="141" spans="1:27" ht="15.75" thickBot="1" x14ac:dyDescent="0.3"/>
    <row r="142" spans="1:27" ht="26.25" x14ac:dyDescent="0.25">
      <c r="B142" s="8" t="s">
        <v>202</v>
      </c>
      <c r="C142" s="9"/>
      <c r="D142" s="9"/>
      <c r="E142" s="10"/>
      <c r="F142" s="174" t="s">
        <v>345</v>
      </c>
      <c r="G142" s="175"/>
      <c r="H142" s="175"/>
      <c r="I142" s="175"/>
      <c r="J142" s="175"/>
      <c r="K142" s="175"/>
      <c r="L142" s="175"/>
      <c r="M142" s="176"/>
      <c r="N142" s="16"/>
      <c r="P142" s="8" t="s">
        <v>202</v>
      </c>
      <c r="Q142" s="9"/>
      <c r="R142" s="9"/>
      <c r="S142" s="10"/>
      <c r="T142" s="174" t="s">
        <v>44</v>
      </c>
      <c r="U142" s="175"/>
      <c r="V142" s="175"/>
      <c r="W142" s="175"/>
      <c r="X142" s="175"/>
      <c r="Y142" s="175"/>
      <c r="Z142" s="175"/>
      <c r="AA142" s="176"/>
    </row>
    <row r="143" spans="1:27" ht="26.25" x14ac:dyDescent="0.25">
      <c r="B143" s="11"/>
      <c r="E143" s="12"/>
      <c r="F143" s="177"/>
      <c r="G143" s="178"/>
      <c r="H143" s="178"/>
      <c r="I143" s="178"/>
      <c r="J143" s="178"/>
      <c r="K143" s="178"/>
      <c r="L143" s="178"/>
      <c r="M143" s="179"/>
      <c r="N143" s="16"/>
      <c r="P143" s="11"/>
      <c r="S143" s="12"/>
      <c r="T143" s="177"/>
      <c r="U143" s="178"/>
      <c r="V143" s="178"/>
      <c r="W143" s="178"/>
      <c r="X143" s="178"/>
      <c r="Y143" s="178"/>
      <c r="Z143" s="178"/>
      <c r="AA143" s="179"/>
    </row>
    <row r="144" spans="1:27" ht="26.25" x14ac:dyDescent="0.25">
      <c r="B144" s="11"/>
      <c r="C144" s="170" t="s">
        <v>351</v>
      </c>
      <c r="D144" s="170"/>
      <c r="E144" s="12"/>
      <c r="F144" s="177"/>
      <c r="G144" s="178"/>
      <c r="H144" s="178"/>
      <c r="I144" s="178"/>
      <c r="J144" s="178"/>
      <c r="K144" s="178"/>
      <c r="L144" s="178"/>
      <c r="M144" s="179"/>
      <c r="N144" s="16"/>
      <c r="P144" s="11"/>
      <c r="Q144" s="170" t="s">
        <v>350</v>
      </c>
      <c r="R144" s="170"/>
      <c r="S144" s="12"/>
      <c r="T144" s="177"/>
      <c r="U144" s="178"/>
      <c r="V144" s="178"/>
      <c r="W144" s="178"/>
      <c r="X144" s="178"/>
      <c r="Y144" s="178"/>
      <c r="Z144" s="178"/>
      <c r="AA144" s="179"/>
    </row>
    <row r="145" spans="1:27" ht="27" thickBot="1" x14ac:dyDescent="0.3">
      <c r="B145" s="11"/>
      <c r="C145" s="170"/>
      <c r="D145" s="170"/>
      <c r="E145" s="12"/>
      <c r="F145" s="180"/>
      <c r="G145" s="181"/>
      <c r="H145" s="181"/>
      <c r="I145" s="181"/>
      <c r="J145" s="181"/>
      <c r="K145" s="181"/>
      <c r="L145" s="181"/>
      <c r="M145" s="182"/>
      <c r="N145" s="16"/>
      <c r="P145" s="11"/>
      <c r="Q145" s="170"/>
      <c r="R145" s="170"/>
      <c r="S145" s="12"/>
      <c r="T145" s="180"/>
      <c r="U145" s="181"/>
      <c r="V145" s="181"/>
      <c r="W145" s="181"/>
      <c r="X145" s="181"/>
      <c r="Y145" s="181"/>
      <c r="Z145" s="181"/>
      <c r="AA145" s="182"/>
    </row>
    <row r="146" spans="1:27" ht="18.75" x14ac:dyDescent="0.25">
      <c r="B146" s="11"/>
      <c r="E146" s="12"/>
      <c r="F146" s="8"/>
      <c r="G146" s="183" t="str">
        <f>INDEX(Database!$B:$G,MATCH(F142,Database!$B:$B,0),MATCH(F147,Database!$B$1:$G$1,0))</f>
        <v>Spartak - Subotica</v>
      </c>
      <c r="H146" s="183"/>
      <c r="I146" s="183"/>
      <c r="J146" s="183"/>
      <c r="K146" s="183"/>
      <c r="L146" s="183"/>
      <c r="M146" s="184"/>
      <c r="N146" s="17"/>
      <c r="P146" s="11"/>
      <c r="S146" s="12"/>
      <c r="T146" s="8"/>
      <c r="U146" s="183" t="str">
        <f>INDEX(Database!$B:$G,MATCH(T142,Database!$B:$B,0),MATCH(T147,Database!$B$1:$G$1,0))</f>
        <v>Spartak - Subotica</v>
      </c>
      <c r="V146" s="183"/>
      <c r="W146" s="183"/>
      <c r="X146" s="183"/>
      <c r="Y146" s="183"/>
      <c r="Z146" s="183"/>
      <c r="AA146" s="184"/>
    </row>
    <row r="147" spans="1:27" ht="18.75" x14ac:dyDescent="0.25">
      <c r="B147" s="11"/>
      <c r="E147" s="12"/>
      <c r="F147" s="11" t="s">
        <v>207</v>
      </c>
      <c r="G147" s="185"/>
      <c r="H147" s="185"/>
      <c r="I147" s="185"/>
      <c r="J147" s="185"/>
      <c r="K147" s="185"/>
      <c r="L147" s="185"/>
      <c r="M147" s="186"/>
      <c r="N147" s="17"/>
      <c r="P147" s="11"/>
      <c r="S147" s="12"/>
      <c r="T147" s="11" t="s">
        <v>207</v>
      </c>
      <c r="U147" s="185"/>
      <c r="V147" s="185"/>
      <c r="W147" s="185"/>
      <c r="X147" s="185"/>
      <c r="Y147" s="185"/>
      <c r="Z147" s="185"/>
      <c r="AA147" s="186"/>
    </row>
    <row r="148" spans="1:27" ht="19.5" thickBot="1" x14ac:dyDescent="0.3">
      <c r="B148" s="11"/>
      <c r="E148" s="12"/>
      <c r="F148" s="13"/>
      <c r="G148" s="187"/>
      <c r="H148" s="187"/>
      <c r="I148" s="187"/>
      <c r="J148" s="187"/>
      <c r="K148" s="187"/>
      <c r="L148" s="187"/>
      <c r="M148" s="188"/>
      <c r="N148" s="17"/>
      <c r="P148" s="11"/>
      <c r="S148" s="12"/>
      <c r="T148" s="13"/>
      <c r="U148" s="187"/>
      <c r="V148" s="187"/>
      <c r="W148" s="187"/>
      <c r="X148" s="187"/>
      <c r="Y148" s="187"/>
      <c r="Z148" s="187"/>
      <c r="AA148" s="188"/>
    </row>
    <row r="149" spans="1:27" x14ac:dyDescent="0.25">
      <c r="B149" s="11"/>
      <c r="E149" s="12"/>
      <c r="F149" s="8"/>
      <c r="G149" s="9"/>
      <c r="I149" s="10"/>
      <c r="M149" s="12"/>
      <c r="P149" s="11"/>
      <c r="S149" s="12"/>
      <c r="T149" s="8"/>
      <c r="U149" s="9"/>
      <c r="W149" s="10"/>
      <c r="AA149" s="12"/>
    </row>
    <row r="150" spans="1:27" x14ac:dyDescent="0.25">
      <c r="B150" s="11"/>
      <c r="E150" s="12"/>
      <c r="F150" s="11" t="s">
        <v>200</v>
      </c>
      <c r="I150" s="12"/>
      <c r="J150" t="s">
        <v>201</v>
      </c>
      <c r="M150" s="12"/>
      <c r="P150" s="11"/>
      <c r="S150" s="12"/>
      <c r="T150" s="11" t="s">
        <v>200</v>
      </c>
      <c r="W150" s="12"/>
      <c r="X150" t="s">
        <v>201</v>
      </c>
      <c r="AA150" s="12"/>
    </row>
    <row r="151" spans="1:27" ht="15.75" thickBot="1" x14ac:dyDescent="0.3">
      <c r="B151" s="13"/>
      <c r="C151" s="14"/>
      <c r="D151" s="14"/>
      <c r="E151" s="15"/>
      <c r="F151" s="13"/>
      <c r="G151" s="14"/>
      <c r="H151" s="14"/>
      <c r="I151" s="15"/>
      <c r="J151" s="14"/>
      <c r="K151" s="14"/>
      <c r="L151" s="14"/>
      <c r="M151" s="15"/>
      <c r="P151" s="13"/>
      <c r="Q151" s="14"/>
      <c r="R151" s="14"/>
      <c r="S151" s="15"/>
      <c r="T151" s="13"/>
      <c r="U151" s="14"/>
      <c r="V151" s="14"/>
      <c r="W151" s="15"/>
      <c r="X151" s="14"/>
      <c r="Y151" s="14"/>
      <c r="Z151" s="14"/>
      <c r="AA151" s="15"/>
    </row>
    <row r="152" spans="1:27" ht="15.75" thickBot="1" x14ac:dyDescent="0.3">
      <c r="B152" s="189" t="s">
        <v>208</v>
      </c>
      <c r="C152" s="190"/>
      <c r="D152" s="190"/>
      <c r="E152" s="191"/>
      <c r="F152" s="189" t="s">
        <v>203</v>
      </c>
      <c r="G152" s="190"/>
      <c r="H152" s="190"/>
      <c r="I152" s="191"/>
      <c r="J152" s="189" t="s">
        <v>204</v>
      </c>
      <c r="K152" s="190"/>
      <c r="L152" s="190"/>
      <c r="M152" s="191"/>
      <c r="N152" s="18"/>
      <c r="P152" s="189" t="s">
        <v>208</v>
      </c>
      <c r="Q152" s="190"/>
      <c r="R152" s="190"/>
      <c r="S152" s="191"/>
      <c r="T152" s="189" t="s">
        <v>203</v>
      </c>
      <c r="U152" s="190"/>
      <c r="V152" s="190"/>
      <c r="W152" s="191"/>
      <c r="X152" s="189" t="s">
        <v>204</v>
      </c>
      <c r="Y152" s="190"/>
      <c r="Z152" s="190"/>
      <c r="AA152" s="191"/>
    </row>
    <row r="153" spans="1:27" x14ac:dyDescent="0.25">
      <c r="A153" s="171" t="s">
        <v>205</v>
      </c>
      <c r="B153" s="8"/>
      <c r="C153" s="9"/>
      <c r="D153" s="9"/>
      <c r="E153" s="10"/>
      <c r="F153" s="8"/>
      <c r="G153" s="9"/>
      <c r="H153" s="9"/>
      <c r="I153" s="10"/>
      <c r="J153" s="8"/>
      <c r="K153" s="9"/>
      <c r="L153" s="9"/>
      <c r="M153" s="10"/>
      <c r="N153" s="12"/>
      <c r="O153" s="171" t="s">
        <v>205</v>
      </c>
      <c r="P153" s="8"/>
      <c r="Q153" s="9"/>
      <c r="R153" s="9"/>
      <c r="S153" s="10"/>
      <c r="T153" s="8"/>
      <c r="U153" s="9"/>
      <c r="V153" s="9"/>
      <c r="W153" s="10"/>
      <c r="X153" s="8"/>
      <c r="Y153" s="9"/>
      <c r="Z153" s="9"/>
      <c r="AA153" s="10"/>
    </row>
    <row r="154" spans="1:27" x14ac:dyDescent="0.25">
      <c r="A154" s="172"/>
      <c r="B154" s="11"/>
      <c r="E154" s="12"/>
      <c r="F154" s="11"/>
      <c r="I154" s="12"/>
      <c r="J154" s="11"/>
      <c r="M154" s="12"/>
      <c r="N154" s="12"/>
      <c r="O154" s="172"/>
      <c r="P154" s="11"/>
      <c r="S154" s="12"/>
      <c r="T154" s="11"/>
      <c r="W154" s="12"/>
      <c r="X154" s="11"/>
      <c r="AA154" s="12"/>
    </row>
    <row r="155" spans="1:27" x14ac:dyDescent="0.25">
      <c r="A155" s="172"/>
      <c r="B155" s="11"/>
      <c r="E155" s="12"/>
      <c r="F155" s="11"/>
      <c r="I155" s="12"/>
      <c r="J155" s="11"/>
      <c r="M155" s="12"/>
      <c r="N155" s="12"/>
      <c r="O155" s="172"/>
      <c r="P155" s="11"/>
      <c r="S155" s="12"/>
      <c r="T155" s="11"/>
      <c r="W155" s="12"/>
      <c r="X155" s="11"/>
      <c r="AA155" s="12"/>
    </row>
    <row r="156" spans="1:27" x14ac:dyDescent="0.25">
      <c r="A156" s="172"/>
      <c r="B156" s="11"/>
      <c r="E156" s="12"/>
      <c r="F156" s="11"/>
      <c r="I156" s="12"/>
      <c r="J156" s="11"/>
      <c r="M156" s="12"/>
      <c r="O156" s="172"/>
      <c r="P156" s="11"/>
      <c r="S156" s="12"/>
      <c r="T156" s="11"/>
      <c r="W156" s="12"/>
      <c r="X156" s="11"/>
      <c r="AA156" s="12"/>
    </row>
    <row r="157" spans="1:27" ht="15.75" thickBot="1" x14ac:dyDescent="0.3">
      <c r="A157" s="172"/>
      <c r="B157" s="13"/>
      <c r="C157" s="14"/>
      <c r="D157" s="14"/>
      <c r="E157" s="15"/>
      <c r="F157" s="13"/>
      <c r="G157" s="14"/>
      <c r="H157" s="14"/>
      <c r="I157" s="15"/>
      <c r="J157" s="13"/>
      <c r="K157" s="14"/>
      <c r="L157" s="14"/>
      <c r="M157" s="15"/>
      <c r="N157" s="12"/>
      <c r="O157" s="172"/>
      <c r="P157" s="13"/>
      <c r="Q157" s="14"/>
      <c r="R157" s="14"/>
      <c r="S157" s="15"/>
      <c r="T157" s="13"/>
      <c r="U157" s="14"/>
      <c r="V157" s="14"/>
      <c r="W157" s="15"/>
      <c r="X157" s="13"/>
      <c r="Y157" s="14"/>
      <c r="Z157" s="14"/>
      <c r="AA157" s="15"/>
    </row>
    <row r="158" spans="1:27" x14ac:dyDescent="0.25">
      <c r="A158" s="172"/>
      <c r="B158" s="9"/>
      <c r="C158" s="10"/>
      <c r="E158" s="12"/>
      <c r="F158" s="8"/>
      <c r="G158" s="10"/>
      <c r="I158" s="12"/>
      <c r="J158" s="8"/>
      <c r="K158" s="10"/>
      <c r="L158" s="8"/>
      <c r="M158" s="10"/>
      <c r="N158" s="12"/>
      <c r="O158" s="172"/>
      <c r="P158" s="9"/>
      <c r="Q158" s="10"/>
      <c r="S158" s="12"/>
      <c r="T158" s="8"/>
      <c r="U158" s="10"/>
      <c r="W158" s="12"/>
      <c r="X158" s="8"/>
      <c r="Y158" s="10"/>
      <c r="Z158" s="8"/>
      <c r="AA158" s="10"/>
    </row>
    <row r="159" spans="1:27" x14ac:dyDescent="0.25">
      <c r="A159" s="172"/>
      <c r="C159" s="12"/>
      <c r="E159" s="12"/>
      <c r="F159" s="11"/>
      <c r="G159" s="12"/>
      <c r="I159" s="12"/>
      <c r="J159" s="11"/>
      <c r="K159" s="12"/>
      <c r="L159" s="11"/>
      <c r="M159" s="12"/>
      <c r="N159" s="12"/>
      <c r="O159" s="172"/>
      <c r="Q159" s="12"/>
      <c r="S159" s="12"/>
      <c r="T159" s="11"/>
      <c r="U159" s="12"/>
      <c r="W159" s="12"/>
      <c r="X159" s="11"/>
      <c r="Y159" s="12"/>
      <c r="Z159" s="11"/>
      <c r="AA159" s="12"/>
    </row>
    <row r="160" spans="1:27" x14ac:dyDescent="0.25">
      <c r="A160" s="172"/>
      <c r="C160" s="12"/>
      <c r="E160" s="12"/>
      <c r="F160" s="11"/>
      <c r="G160" s="12"/>
      <c r="I160" s="12"/>
      <c r="J160" s="11"/>
      <c r="K160" s="12"/>
      <c r="L160" s="11"/>
      <c r="M160" s="12"/>
      <c r="N160" s="12"/>
      <c r="O160" s="172"/>
      <c r="Q160" s="12"/>
      <c r="S160" s="12"/>
      <c r="T160" s="11"/>
      <c r="U160" s="12"/>
      <c r="W160" s="12"/>
      <c r="X160" s="11"/>
      <c r="Y160" s="12"/>
      <c r="Z160" s="11"/>
      <c r="AA160" s="12"/>
    </row>
    <row r="161" spans="1:27" x14ac:dyDescent="0.25">
      <c r="A161" s="172"/>
      <c r="C161" s="12"/>
      <c r="E161" s="12"/>
      <c r="F161" s="11"/>
      <c r="G161" s="12"/>
      <c r="I161" s="12"/>
      <c r="J161" s="11"/>
      <c r="K161" s="12"/>
      <c r="L161" s="11"/>
      <c r="M161" s="12"/>
      <c r="N161" s="12"/>
      <c r="O161" s="172"/>
      <c r="Q161" s="12"/>
      <c r="S161" s="12"/>
      <c r="T161" s="11"/>
      <c r="U161" s="12"/>
      <c r="W161" s="12"/>
      <c r="X161" s="11"/>
      <c r="Y161" s="12"/>
      <c r="Z161" s="11"/>
      <c r="AA161" s="12"/>
    </row>
    <row r="162" spans="1:27" x14ac:dyDescent="0.25">
      <c r="A162" s="172"/>
      <c r="C162" s="12"/>
      <c r="F162" s="11"/>
      <c r="G162" s="12"/>
      <c r="J162" s="11"/>
      <c r="K162" s="12"/>
      <c r="L162" s="11"/>
      <c r="M162" s="12"/>
      <c r="O162" s="172"/>
      <c r="Q162" s="12"/>
      <c r="T162" s="11"/>
      <c r="U162" s="12"/>
      <c r="X162" s="11"/>
      <c r="Y162" s="12"/>
      <c r="Z162" s="11"/>
      <c r="AA162" s="12"/>
    </row>
    <row r="163" spans="1:27" ht="15.75" thickBot="1" x14ac:dyDescent="0.3">
      <c r="A163" s="173"/>
      <c r="B163" s="14"/>
      <c r="C163" s="15"/>
      <c r="D163" s="14"/>
      <c r="E163" s="15"/>
      <c r="F163" s="13"/>
      <c r="G163" s="15"/>
      <c r="H163" s="14"/>
      <c r="I163" s="15"/>
      <c r="J163" s="13"/>
      <c r="K163" s="15"/>
      <c r="L163" s="13"/>
      <c r="M163" s="15"/>
      <c r="N163" s="12"/>
      <c r="O163" s="173"/>
      <c r="P163" s="14"/>
      <c r="Q163" s="15"/>
      <c r="R163" s="14"/>
      <c r="S163" s="15"/>
      <c r="T163" s="13"/>
      <c r="U163" s="15"/>
      <c r="V163" s="14"/>
      <c r="W163" s="15"/>
      <c r="X163" s="13"/>
      <c r="Y163" s="15"/>
      <c r="Z163" s="13"/>
      <c r="AA163" s="15"/>
    </row>
    <row r="164" spans="1:27" x14ac:dyDescent="0.25">
      <c r="A164" s="171" t="s">
        <v>206</v>
      </c>
      <c r="B164" s="8"/>
      <c r="C164" s="9"/>
      <c r="D164" s="9"/>
      <c r="E164" s="10"/>
      <c r="F164" s="8"/>
      <c r="G164" s="9"/>
      <c r="H164" s="9"/>
      <c r="I164" s="10"/>
      <c r="J164" s="8"/>
      <c r="K164" s="9"/>
      <c r="L164" s="9"/>
      <c r="M164" s="10"/>
      <c r="N164" s="12"/>
      <c r="O164" s="171" t="s">
        <v>206</v>
      </c>
      <c r="P164" s="8"/>
      <c r="Q164" s="9"/>
      <c r="R164" s="9"/>
      <c r="S164" s="10"/>
      <c r="T164" s="8"/>
      <c r="U164" s="9"/>
      <c r="V164" s="9"/>
      <c r="W164" s="10"/>
      <c r="X164" s="8"/>
      <c r="Y164" s="9"/>
      <c r="Z164" s="9"/>
      <c r="AA164" s="10"/>
    </row>
    <row r="165" spans="1:27" x14ac:dyDescent="0.25">
      <c r="A165" s="172"/>
      <c r="B165" s="11"/>
      <c r="E165" s="12"/>
      <c r="F165" s="11"/>
      <c r="I165" s="12"/>
      <c r="J165" s="11"/>
      <c r="M165" s="12"/>
      <c r="N165" s="12"/>
      <c r="O165" s="172"/>
      <c r="P165" s="11"/>
      <c r="S165" s="12"/>
      <c r="T165" s="11"/>
      <c r="W165" s="12"/>
      <c r="X165" s="11"/>
      <c r="AA165" s="12"/>
    </row>
    <row r="166" spans="1:27" x14ac:dyDescent="0.25">
      <c r="A166" s="172"/>
      <c r="B166" s="11"/>
      <c r="E166" s="12"/>
      <c r="F166" s="11"/>
      <c r="I166" s="12"/>
      <c r="J166" s="11"/>
      <c r="M166" s="12"/>
      <c r="N166" s="12"/>
      <c r="O166" s="172"/>
      <c r="P166" s="11"/>
      <c r="S166" s="12"/>
      <c r="T166" s="11"/>
      <c r="W166" s="12"/>
      <c r="X166" s="11"/>
      <c r="AA166" s="12"/>
    </row>
    <row r="167" spans="1:27" x14ac:dyDescent="0.25">
      <c r="A167" s="172"/>
      <c r="B167" s="11"/>
      <c r="E167" s="12"/>
      <c r="F167" s="11"/>
      <c r="I167" s="12"/>
      <c r="J167" s="11"/>
      <c r="M167" s="12"/>
      <c r="N167" s="12"/>
      <c r="O167" s="172"/>
      <c r="P167" s="11"/>
      <c r="S167" s="12"/>
      <c r="T167" s="11"/>
      <c r="W167" s="12"/>
      <c r="X167" s="11"/>
      <c r="AA167" s="12"/>
    </row>
    <row r="168" spans="1:27" ht="15.75" thickBot="1" x14ac:dyDescent="0.3">
      <c r="A168" s="172"/>
      <c r="B168" s="13"/>
      <c r="C168" s="14"/>
      <c r="D168" s="14"/>
      <c r="E168" s="15"/>
      <c r="F168" s="13"/>
      <c r="G168" s="14"/>
      <c r="H168" s="14"/>
      <c r="I168" s="15"/>
      <c r="J168" s="13"/>
      <c r="K168" s="14"/>
      <c r="L168" s="14"/>
      <c r="M168" s="15"/>
      <c r="N168" s="12"/>
      <c r="O168" s="172"/>
      <c r="P168" s="13"/>
      <c r="Q168" s="14"/>
      <c r="R168" s="14"/>
      <c r="S168" s="15"/>
      <c r="T168" s="13"/>
      <c r="U168" s="14"/>
      <c r="V168" s="14"/>
      <c r="W168" s="15"/>
      <c r="X168" s="13"/>
      <c r="Y168" s="14"/>
      <c r="Z168" s="14"/>
      <c r="AA168" s="15"/>
    </row>
    <row r="169" spans="1:27" x14ac:dyDescent="0.25">
      <c r="A169" s="172"/>
      <c r="B169" s="8"/>
      <c r="C169" s="10"/>
      <c r="E169" s="12"/>
      <c r="F169" s="8"/>
      <c r="G169" s="10"/>
      <c r="I169" s="12"/>
      <c r="J169" s="8"/>
      <c r="K169" s="10"/>
      <c r="M169" s="12"/>
      <c r="N169" s="12"/>
      <c r="O169" s="172"/>
      <c r="P169" s="8"/>
      <c r="Q169" s="10"/>
      <c r="S169" s="12"/>
      <c r="T169" s="8"/>
      <c r="U169" s="10"/>
      <c r="W169" s="12"/>
      <c r="X169" s="8"/>
      <c r="Y169" s="10"/>
      <c r="AA169" s="12"/>
    </row>
    <row r="170" spans="1:27" x14ac:dyDescent="0.25">
      <c r="A170" s="172"/>
      <c r="B170" s="11"/>
      <c r="C170" s="12"/>
      <c r="E170" s="12"/>
      <c r="F170" s="11"/>
      <c r="G170" s="12"/>
      <c r="I170" s="12"/>
      <c r="J170" s="11"/>
      <c r="K170" s="12"/>
      <c r="M170" s="12"/>
      <c r="N170" s="12"/>
      <c r="O170" s="172"/>
      <c r="P170" s="11"/>
      <c r="Q170" s="12"/>
      <c r="S170" s="12"/>
      <c r="T170" s="11"/>
      <c r="U170" s="12"/>
      <c r="W170" s="12"/>
      <c r="X170" s="11"/>
      <c r="Y170" s="12"/>
      <c r="AA170" s="12"/>
    </row>
    <row r="171" spans="1:27" x14ac:dyDescent="0.25">
      <c r="A171" s="172"/>
      <c r="B171" s="11"/>
      <c r="C171" s="12"/>
      <c r="E171" s="12"/>
      <c r="F171" s="11"/>
      <c r="G171" s="12"/>
      <c r="I171" s="12"/>
      <c r="J171" s="11"/>
      <c r="K171" s="12"/>
      <c r="M171" s="12"/>
      <c r="N171" s="12"/>
      <c r="O171" s="172"/>
      <c r="P171" s="11"/>
      <c r="Q171" s="12"/>
      <c r="S171" s="12"/>
      <c r="T171" s="11"/>
      <c r="U171" s="12"/>
      <c r="W171" s="12"/>
      <c r="X171" s="11"/>
      <c r="Y171" s="12"/>
      <c r="AA171" s="12"/>
    </row>
    <row r="172" spans="1:27" x14ac:dyDescent="0.25">
      <c r="A172" s="172"/>
      <c r="B172" s="11"/>
      <c r="C172" s="12"/>
      <c r="E172" s="12"/>
      <c r="F172" s="11"/>
      <c r="G172" s="12"/>
      <c r="I172" s="12"/>
      <c r="J172" s="11"/>
      <c r="K172" s="12"/>
      <c r="M172" s="12"/>
      <c r="N172" s="12"/>
      <c r="O172" s="172"/>
      <c r="P172" s="11"/>
      <c r="Q172" s="12"/>
      <c r="S172" s="12"/>
      <c r="T172" s="11"/>
      <c r="U172" s="12"/>
      <c r="W172" s="12"/>
      <c r="X172" s="11"/>
      <c r="Y172" s="12"/>
      <c r="AA172" s="12"/>
    </row>
    <row r="173" spans="1:27" x14ac:dyDescent="0.25">
      <c r="A173" s="172"/>
      <c r="B173" s="11"/>
      <c r="C173" s="12"/>
      <c r="E173" s="12"/>
      <c r="F173" s="11"/>
      <c r="G173" s="12"/>
      <c r="I173" s="12"/>
      <c r="J173" s="11"/>
      <c r="K173" s="12"/>
      <c r="M173" s="12"/>
      <c r="N173" s="12"/>
      <c r="O173" s="172"/>
      <c r="P173" s="11"/>
      <c r="Q173" s="12"/>
      <c r="S173" s="12"/>
      <c r="T173" s="11"/>
      <c r="U173" s="12"/>
      <c r="W173" s="12"/>
      <c r="X173" s="11"/>
      <c r="Y173" s="12"/>
      <c r="AA173" s="12"/>
    </row>
    <row r="174" spans="1:27" ht="15.75" thickBot="1" x14ac:dyDescent="0.3">
      <c r="A174" s="173"/>
      <c r="B174" s="13"/>
      <c r="C174" s="15"/>
      <c r="D174" s="14"/>
      <c r="E174" s="15"/>
      <c r="F174" s="13"/>
      <c r="G174" s="15"/>
      <c r="H174" s="14"/>
      <c r="I174" s="15"/>
      <c r="J174" s="13"/>
      <c r="K174" s="15"/>
      <c r="L174" s="14"/>
      <c r="M174" s="15"/>
      <c r="N174" s="12"/>
      <c r="O174" s="173"/>
      <c r="P174" s="13"/>
      <c r="Q174" s="15"/>
      <c r="R174" s="14"/>
      <c r="S174" s="15"/>
      <c r="T174" s="13"/>
      <c r="U174" s="15"/>
      <c r="V174" s="14"/>
      <c r="W174" s="15"/>
      <c r="X174" s="13"/>
      <c r="Y174" s="15"/>
      <c r="Z174" s="14"/>
      <c r="AA174" s="15"/>
    </row>
    <row r="175" spans="1:27" x14ac:dyDescent="0.25">
      <c r="A175" s="19"/>
      <c r="O175" s="19"/>
    </row>
    <row r="176" spans="1:27" ht="15.75" thickBot="1" x14ac:dyDescent="0.3"/>
    <row r="177" spans="1:27" ht="26.25" x14ac:dyDescent="0.25">
      <c r="B177" s="8" t="s">
        <v>202</v>
      </c>
      <c r="C177" s="9"/>
      <c r="D177" s="9"/>
      <c r="E177" s="10"/>
      <c r="F177" s="174" t="s">
        <v>41</v>
      </c>
      <c r="G177" s="175"/>
      <c r="H177" s="175"/>
      <c r="I177" s="175"/>
      <c r="J177" s="175"/>
      <c r="K177" s="175"/>
      <c r="L177" s="175"/>
      <c r="M177" s="176"/>
      <c r="N177" s="16"/>
      <c r="P177" s="8" t="s">
        <v>202</v>
      </c>
      <c r="Q177" s="9"/>
      <c r="R177" s="9"/>
      <c r="S177" s="10"/>
      <c r="T177" s="174" t="s">
        <v>363</v>
      </c>
      <c r="U177" s="175"/>
      <c r="V177" s="175"/>
      <c r="W177" s="175"/>
      <c r="X177" s="175"/>
      <c r="Y177" s="175"/>
      <c r="Z177" s="175"/>
      <c r="AA177" s="176"/>
    </row>
    <row r="178" spans="1:27" ht="26.25" x14ac:dyDescent="0.25">
      <c r="B178" s="11"/>
      <c r="E178" s="12"/>
      <c r="F178" s="177"/>
      <c r="G178" s="178"/>
      <c r="H178" s="178"/>
      <c r="I178" s="178"/>
      <c r="J178" s="178"/>
      <c r="K178" s="178"/>
      <c r="L178" s="178"/>
      <c r="M178" s="179"/>
      <c r="N178" s="16"/>
      <c r="P178" s="11"/>
      <c r="S178" s="12"/>
      <c r="T178" s="177"/>
      <c r="U178" s="178"/>
      <c r="V178" s="178"/>
      <c r="W178" s="178"/>
      <c r="X178" s="178"/>
      <c r="Y178" s="178"/>
      <c r="Z178" s="178"/>
      <c r="AA178" s="179"/>
    </row>
    <row r="179" spans="1:27" ht="26.25" x14ac:dyDescent="0.25">
      <c r="B179" s="11"/>
      <c r="C179" s="170" t="s">
        <v>350</v>
      </c>
      <c r="D179" s="170"/>
      <c r="E179" s="12"/>
      <c r="F179" s="177"/>
      <c r="G179" s="178"/>
      <c r="H179" s="178"/>
      <c r="I179" s="178"/>
      <c r="J179" s="178"/>
      <c r="K179" s="178"/>
      <c r="L179" s="178"/>
      <c r="M179" s="179"/>
      <c r="N179" s="16"/>
      <c r="P179" s="11"/>
      <c r="Q179" s="170" t="s">
        <v>351</v>
      </c>
      <c r="R179" s="170"/>
      <c r="S179" s="12"/>
      <c r="T179" s="177"/>
      <c r="U179" s="178"/>
      <c r="V179" s="178"/>
      <c r="W179" s="178"/>
      <c r="X179" s="178"/>
      <c r="Y179" s="178"/>
      <c r="Z179" s="178"/>
      <c r="AA179" s="179"/>
    </row>
    <row r="180" spans="1:27" ht="27" thickBot="1" x14ac:dyDescent="0.3">
      <c r="B180" s="11"/>
      <c r="C180" s="170"/>
      <c r="D180" s="170"/>
      <c r="E180" s="12"/>
      <c r="F180" s="180"/>
      <c r="G180" s="181"/>
      <c r="H180" s="181"/>
      <c r="I180" s="181"/>
      <c r="J180" s="181"/>
      <c r="K180" s="181"/>
      <c r="L180" s="181"/>
      <c r="M180" s="182"/>
      <c r="N180" s="16"/>
      <c r="P180" s="11"/>
      <c r="Q180" s="170"/>
      <c r="R180" s="170"/>
      <c r="S180" s="12"/>
      <c r="T180" s="180"/>
      <c r="U180" s="181"/>
      <c r="V180" s="181"/>
      <c r="W180" s="181"/>
      <c r="X180" s="181"/>
      <c r="Y180" s="181"/>
      <c r="Z180" s="181"/>
      <c r="AA180" s="182"/>
    </row>
    <row r="181" spans="1:27" ht="18.75" x14ac:dyDescent="0.25">
      <c r="B181" s="11"/>
      <c r="E181" s="12"/>
      <c r="F181" s="8"/>
      <c r="G181" s="183" t="str">
        <f>INDEX(Database!$B:$G,MATCH(F177,Database!$B:$B,0),MATCH(F182,Database!$B$1:$G$1,0))</f>
        <v>Spartak - Subotica</v>
      </c>
      <c r="H181" s="183"/>
      <c r="I181" s="183"/>
      <c r="J181" s="183"/>
      <c r="K181" s="183"/>
      <c r="L181" s="183"/>
      <c r="M181" s="184"/>
      <c r="N181" s="17"/>
      <c r="P181" s="11"/>
      <c r="S181" s="12"/>
      <c r="T181" s="8"/>
      <c r="U181" s="183" t="str">
        <f>INDEX(Database!$B:$G,MATCH(T177,Database!$B:$B,0),MATCH(T182,Database!$B$1:$G$1,0))</f>
        <v>Herkules - Bač</v>
      </c>
      <c r="V181" s="183"/>
      <c r="W181" s="183"/>
      <c r="X181" s="183"/>
      <c r="Y181" s="183"/>
      <c r="Z181" s="183"/>
      <c r="AA181" s="184"/>
    </row>
    <row r="182" spans="1:27" ht="18.75" x14ac:dyDescent="0.25">
      <c r="B182" s="11"/>
      <c r="E182" s="12"/>
      <c r="F182" s="11" t="s">
        <v>207</v>
      </c>
      <c r="G182" s="185"/>
      <c r="H182" s="185"/>
      <c r="I182" s="185"/>
      <c r="J182" s="185"/>
      <c r="K182" s="185"/>
      <c r="L182" s="185"/>
      <c r="M182" s="186"/>
      <c r="N182" s="17"/>
      <c r="P182" s="11"/>
      <c r="S182" s="12"/>
      <c r="T182" s="11" t="s">
        <v>207</v>
      </c>
      <c r="U182" s="185"/>
      <c r="V182" s="185"/>
      <c r="W182" s="185"/>
      <c r="X182" s="185"/>
      <c r="Y182" s="185"/>
      <c r="Z182" s="185"/>
      <c r="AA182" s="186"/>
    </row>
    <row r="183" spans="1:27" ht="19.5" thickBot="1" x14ac:dyDescent="0.3">
      <c r="B183" s="11"/>
      <c r="E183" s="12"/>
      <c r="F183" s="13"/>
      <c r="G183" s="187"/>
      <c r="H183" s="187"/>
      <c r="I183" s="187"/>
      <c r="J183" s="187"/>
      <c r="K183" s="187"/>
      <c r="L183" s="187"/>
      <c r="M183" s="188"/>
      <c r="N183" s="17"/>
      <c r="P183" s="11"/>
      <c r="S183" s="12"/>
      <c r="T183" s="13"/>
      <c r="U183" s="187"/>
      <c r="V183" s="187"/>
      <c r="W183" s="187"/>
      <c r="X183" s="187"/>
      <c r="Y183" s="187"/>
      <c r="Z183" s="187"/>
      <c r="AA183" s="188"/>
    </row>
    <row r="184" spans="1:27" x14ac:dyDescent="0.25">
      <c r="B184" s="11"/>
      <c r="E184" s="12"/>
      <c r="F184" s="8"/>
      <c r="G184" s="9"/>
      <c r="I184" s="10"/>
      <c r="M184" s="12"/>
      <c r="P184" s="11"/>
      <c r="S184" s="12"/>
      <c r="T184" s="8"/>
      <c r="U184" s="9"/>
      <c r="W184" s="10"/>
      <c r="AA184" s="12"/>
    </row>
    <row r="185" spans="1:27" x14ac:dyDescent="0.25">
      <c r="B185" s="11"/>
      <c r="E185" s="12"/>
      <c r="F185" s="11" t="s">
        <v>200</v>
      </c>
      <c r="I185" s="12"/>
      <c r="J185" t="s">
        <v>201</v>
      </c>
      <c r="M185" s="12"/>
      <c r="P185" s="11"/>
      <c r="S185" s="12"/>
      <c r="T185" s="11" t="s">
        <v>200</v>
      </c>
      <c r="W185" s="12"/>
      <c r="X185" t="s">
        <v>201</v>
      </c>
      <c r="AA185" s="12"/>
    </row>
    <row r="186" spans="1:27" ht="15.75" thickBot="1" x14ac:dyDescent="0.3">
      <c r="B186" s="13"/>
      <c r="C186" s="14"/>
      <c r="D186" s="14"/>
      <c r="E186" s="15"/>
      <c r="F186" s="13"/>
      <c r="G186" s="14"/>
      <c r="H186" s="14"/>
      <c r="I186" s="15"/>
      <c r="J186" s="14"/>
      <c r="K186" s="14"/>
      <c r="L186" s="14"/>
      <c r="M186" s="15"/>
      <c r="P186" s="13"/>
      <c r="Q186" s="14"/>
      <c r="R186" s="14"/>
      <c r="S186" s="15"/>
      <c r="T186" s="13"/>
      <c r="U186" s="14"/>
      <c r="V186" s="14"/>
      <c r="W186" s="15"/>
      <c r="X186" s="14"/>
      <c r="Y186" s="14"/>
      <c r="Z186" s="14"/>
      <c r="AA186" s="15"/>
    </row>
    <row r="187" spans="1:27" ht="15.75" thickBot="1" x14ac:dyDescent="0.3">
      <c r="B187" s="189" t="s">
        <v>208</v>
      </c>
      <c r="C187" s="190"/>
      <c r="D187" s="190"/>
      <c r="E187" s="191"/>
      <c r="F187" s="189" t="s">
        <v>203</v>
      </c>
      <c r="G187" s="190"/>
      <c r="H187" s="190"/>
      <c r="I187" s="191"/>
      <c r="J187" s="189" t="s">
        <v>204</v>
      </c>
      <c r="K187" s="190"/>
      <c r="L187" s="190"/>
      <c r="M187" s="191"/>
      <c r="N187" s="18"/>
      <c r="P187" s="189" t="s">
        <v>208</v>
      </c>
      <c r="Q187" s="190"/>
      <c r="R187" s="190"/>
      <c r="S187" s="191"/>
      <c r="T187" s="189" t="s">
        <v>203</v>
      </c>
      <c r="U187" s="190"/>
      <c r="V187" s="190"/>
      <c r="W187" s="191"/>
      <c r="X187" s="189" t="s">
        <v>204</v>
      </c>
      <c r="Y187" s="190"/>
      <c r="Z187" s="190"/>
      <c r="AA187" s="191"/>
    </row>
    <row r="188" spans="1:27" x14ac:dyDescent="0.25">
      <c r="A188" s="171" t="s">
        <v>205</v>
      </c>
      <c r="B188" s="8"/>
      <c r="C188" s="9"/>
      <c r="D188" s="9"/>
      <c r="E188" s="10"/>
      <c r="F188" s="8"/>
      <c r="G188" s="9"/>
      <c r="H188" s="9"/>
      <c r="I188" s="10"/>
      <c r="J188" s="8"/>
      <c r="K188" s="9"/>
      <c r="L188" s="9"/>
      <c r="M188" s="10"/>
      <c r="N188" s="12"/>
      <c r="O188" s="171" t="s">
        <v>205</v>
      </c>
      <c r="P188" s="8"/>
      <c r="Q188" s="9"/>
      <c r="R188" s="9"/>
      <c r="S188" s="10"/>
      <c r="T188" s="8"/>
      <c r="U188" s="9"/>
      <c r="V188" s="9"/>
      <c r="W188" s="10"/>
      <c r="X188" s="8"/>
      <c r="Y188" s="9"/>
      <c r="Z188" s="9"/>
      <c r="AA188" s="10"/>
    </row>
    <row r="189" spans="1:27" x14ac:dyDescent="0.25">
      <c r="A189" s="172"/>
      <c r="B189" s="11"/>
      <c r="E189" s="12"/>
      <c r="F189" s="11"/>
      <c r="I189" s="12"/>
      <c r="J189" s="11"/>
      <c r="M189" s="12"/>
      <c r="N189" s="12"/>
      <c r="O189" s="172"/>
      <c r="P189" s="11"/>
      <c r="S189" s="12"/>
      <c r="T189" s="11"/>
      <c r="W189" s="12"/>
      <c r="X189" s="11"/>
      <c r="AA189" s="12"/>
    </row>
    <row r="190" spans="1:27" x14ac:dyDescent="0.25">
      <c r="A190" s="172"/>
      <c r="B190" s="11"/>
      <c r="E190" s="12"/>
      <c r="F190" s="11"/>
      <c r="I190" s="12"/>
      <c r="J190" s="11"/>
      <c r="M190" s="12"/>
      <c r="N190" s="12"/>
      <c r="O190" s="172"/>
      <c r="P190" s="11"/>
      <c r="S190" s="12"/>
      <c r="T190" s="11"/>
      <c r="W190" s="12"/>
      <c r="X190" s="11"/>
      <c r="AA190" s="12"/>
    </row>
    <row r="191" spans="1:27" x14ac:dyDescent="0.25">
      <c r="A191" s="172"/>
      <c r="B191" s="11"/>
      <c r="E191" s="12"/>
      <c r="F191" s="11"/>
      <c r="I191" s="12"/>
      <c r="J191" s="11"/>
      <c r="M191" s="12"/>
      <c r="O191" s="172"/>
      <c r="P191" s="11"/>
      <c r="S191" s="12"/>
      <c r="T191" s="11"/>
      <c r="W191" s="12"/>
      <c r="X191" s="11"/>
      <c r="AA191" s="12"/>
    </row>
    <row r="192" spans="1:27" ht="15.75" thickBot="1" x14ac:dyDescent="0.3">
      <c r="A192" s="172"/>
      <c r="B192" s="13"/>
      <c r="C192" s="14"/>
      <c r="D192" s="14"/>
      <c r="E192" s="15"/>
      <c r="F192" s="13"/>
      <c r="G192" s="14"/>
      <c r="H192" s="14"/>
      <c r="I192" s="15"/>
      <c r="J192" s="13"/>
      <c r="K192" s="14"/>
      <c r="L192" s="14"/>
      <c r="M192" s="15"/>
      <c r="N192" s="12"/>
      <c r="O192" s="172"/>
      <c r="P192" s="13"/>
      <c r="Q192" s="14"/>
      <c r="R192" s="14"/>
      <c r="S192" s="15"/>
      <c r="T192" s="13"/>
      <c r="U192" s="14"/>
      <c r="V192" s="14"/>
      <c r="W192" s="15"/>
      <c r="X192" s="13"/>
      <c r="Y192" s="14"/>
      <c r="Z192" s="14"/>
      <c r="AA192" s="15"/>
    </row>
    <row r="193" spans="1:27" x14ac:dyDescent="0.25">
      <c r="A193" s="172"/>
      <c r="B193" s="9"/>
      <c r="C193" s="10"/>
      <c r="E193" s="12"/>
      <c r="F193" s="8"/>
      <c r="G193" s="10"/>
      <c r="I193" s="12"/>
      <c r="J193" s="8"/>
      <c r="K193" s="10"/>
      <c r="L193" s="8"/>
      <c r="M193" s="10"/>
      <c r="N193" s="12"/>
      <c r="O193" s="172"/>
      <c r="P193" s="9"/>
      <c r="Q193" s="10"/>
      <c r="S193" s="12"/>
      <c r="T193" s="8"/>
      <c r="U193" s="10"/>
      <c r="W193" s="12"/>
      <c r="X193" s="8"/>
      <c r="Y193" s="10"/>
      <c r="Z193" s="8"/>
      <c r="AA193" s="10"/>
    </row>
    <row r="194" spans="1:27" x14ac:dyDescent="0.25">
      <c r="A194" s="172"/>
      <c r="C194" s="12"/>
      <c r="E194" s="12"/>
      <c r="F194" s="11"/>
      <c r="G194" s="12"/>
      <c r="I194" s="12"/>
      <c r="J194" s="11"/>
      <c r="K194" s="12"/>
      <c r="L194" s="11"/>
      <c r="M194" s="12"/>
      <c r="N194" s="12"/>
      <c r="O194" s="172"/>
      <c r="Q194" s="12"/>
      <c r="S194" s="12"/>
      <c r="T194" s="11"/>
      <c r="U194" s="12"/>
      <c r="W194" s="12"/>
      <c r="X194" s="11"/>
      <c r="Y194" s="12"/>
      <c r="Z194" s="11"/>
      <c r="AA194" s="12"/>
    </row>
    <row r="195" spans="1:27" x14ac:dyDescent="0.25">
      <c r="A195" s="172"/>
      <c r="C195" s="12"/>
      <c r="E195" s="12"/>
      <c r="F195" s="11"/>
      <c r="G195" s="12"/>
      <c r="I195" s="12"/>
      <c r="J195" s="11"/>
      <c r="K195" s="12"/>
      <c r="L195" s="11"/>
      <c r="M195" s="12"/>
      <c r="N195" s="12"/>
      <c r="O195" s="172"/>
      <c r="Q195" s="12"/>
      <c r="S195" s="12"/>
      <c r="T195" s="11"/>
      <c r="U195" s="12"/>
      <c r="W195" s="12"/>
      <c r="X195" s="11"/>
      <c r="Y195" s="12"/>
      <c r="Z195" s="11"/>
      <c r="AA195" s="12"/>
    </row>
    <row r="196" spans="1:27" x14ac:dyDescent="0.25">
      <c r="A196" s="172"/>
      <c r="C196" s="12"/>
      <c r="E196" s="12"/>
      <c r="F196" s="11"/>
      <c r="G196" s="12"/>
      <c r="I196" s="12"/>
      <c r="J196" s="11"/>
      <c r="K196" s="12"/>
      <c r="L196" s="11"/>
      <c r="M196" s="12"/>
      <c r="N196" s="12"/>
      <c r="O196" s="172"/>
      <c r="Q196" s="12"/>
      <c r="S196" s="12"/>
      <c r="T196" s="11"/>
      <c r="U196" s="12"/>
      <c r="W196" s="12"/>
      <c r="X196" s="11"/>
      <c r="Y196" s="12"/>
      <c r="Z196" s="11"/>
      <c r="AA196" s="12"/>
    </row>
    <row r="197" spans="1:27" x14ac:dyDescent="0.25">
      <c r="A197" s="172"/>
      <c r="C197" s="12"/>
      <c r="F197" s="11"/>
      <c r="G197" s="12"/>
      <c r="J197" s="11"/>
      <c r="K197" s="12"/>
      <c r="L197" s="11"/>
      <c r="M197" s="12"/>
      <c r="O197" s="172"/>
      <c r="Q197" s="12"/>
      <c r="T197" s="11"/>
      <c r="U197" s="12"/>
      <c r="X197" s="11"/>
      <c r="Y197" s="12"/>
      <c r="Z197" s="11"/>
      <c r="AA197" s="12"/>
    </row>
    <row r="198" spans="1:27" ht="15.75" thickBot="1" x14ac:dyDescent="0.3">
      <c r="A198" s="173"/>
      <c r="B198" s="14"/>
      <c r="C198" s="15"/>
      <c r="D198" s="14"/>
      <c r="E198" s="15"/>
      <c r="F198" s="13"/>
      <c r="G198" s="15"/>
      <c r="H198" s="14"/>
      <c r="I198" s="15"/>
      <c r="J198" s="13"/>
      <c r="K198" s="15"/>
      <c r="L198" s="13"/>
      <c r="M198" s="15"/>
      <c r="N198" s="12"/>
      <c r="O198" s="173"/>
      <c r="P198" s="14"/>
      <c r="Q198" s="15"/>
      <c r="R198" s="14"/>
      <c r="S198" s="15"/>
      <c r="T198" s="13"/>
      <c r="U198" s="15"/>
      <c r="V198" s="14"/>
      <c r="W198" s="15"/>
      <c r="X198" s="13"/>
      <c r="Y198" s="15"/>
      <c r="Z198" s="13"/>
      <c r="AA198" s="15"/>
    </row>
    <row r="199" spans="1:27" x14ac:dyDescent="0.25">
      <c r="A199" s="171" t="s">
        <v>206</v>
      </c>
      <c r="B199" s="8"/>
      <c r="C199" s="9"/>
      <c r="D199" s="9"/>
      <c r="E199" s="10"/>
      <c r="F199" s="8"/>
      <c r="G199" s="9"/>
      <c r="H199" s="9"/>
      <c r="I199" s="10"/>
      <c r="J199" s="8"/>
      <c r="K199" s="9"/>
      <c r="L199" s="9"/>
      <c r="M199" s="10"/>
      <c r="N199" s="12"/>
      <c r="O199" s="171" t="s">
        <v>206</v>
      </c>
      <c r="P199" s="8"/>
      <c r="Q199" s="9"/>
      <c r="R199" s="9"/>
      <c r="S199" s="10"/>
      <c r="T199" s="8"/>
      <c r="U199" s="9"/>
      <c r="V199" s="9"/>
      <c r="W199" s="10"/>
      <c r="X199" s="8"/>
      <c r="Y199" s="9"/>
      <c r="Z199" s="9"/>
      <c r="AA199" s="10"/>
    </row>
    <row r="200" spans="1:27" x14ac:dyDescent="0.25">
      <c r="A200" s="172"/>
      <c r="B200" s="11"/>
      <c r="E200" s="12"/>
      <c r="F200" s="11"/>
      <c r="I200" s="12"/>
      <c r="J200" s="11"/>
      <c r="M200" s="12"/>
      <c r="N200" s="12"/>
      <c r="O200" s="172"/>
      <c r="P200" s="11"/>
      <c r="S200" s="12"/>
      <c r="T200" s="11"/>
      <c r="W200" s="12"/>
      <c r="X200" s="11"/>
      <c r="AA200" s="12"/>
    </row>
    <row r="201" spans="1:27" x14ac:dyDescent="0.25">
      <c r="A201" s="172"/>
      <c r="B201" s="11"/>
      <c r="E201" s="12"/>
      <c r="F201" s="11"/>
      <c r="I201" s="12"/>
      <c r="J201" s="11"/>
      <c r="M201" s="12"/>
      <c r="N201" s="12"/>
      <c r="O201" s="172"/>
      <c r="P201" s="11"/>
      <c r="S201" s="12"/>
      <c r="T201" s="11"/>
      <c r="W201" s="12"/>
      <c r="X201" s="11"/>
      <c r="AA201" s="12"/>
    </row>
    <row r="202" spans="1:27" x14ac:dyDescent="0.25">
      <c r="A202" s="172"/>
      <c r="B202" s="11"/>
      <c r="E202" s="12"/>
      <c r="F202" s="11"/>
      <c r="I202" s="12"/>
      <c r="J202" s="11"/>
      <c r="M202" s="12"/>
      <c r="N202" s="12"/>
      <c r="O202" s="172"/>
      <c r="P202" s="11"/>
      <c r="S202" s="12"/>
      <c r="T202" s="11"/>
      <c r="W202" s="12"/>
      <c r="X202" s="11"/>
      <c r="AA202" s="12"/>
    </row>
    <row r="203" spans="1:27" ht="15.75" thickBot="1" x14ac:dyDescent="0.3">
      <c r="A203" s="172"/>
      <c r="B203" s="13"/>
      <c r="C203" s="14"/>
      <c r="D203" s="14"/>
      <c r="E203" s="15"/>
      <c r="F203" s="13"/>
      <c r="G203" s="14"/>
      <c r="H203" s="14"/>
      <c r="I203" s="15"/>
      <c r="J203" s="13"/>
      <c r="K203" s="14"/>
      <c r="L203" s="14"/>
      <c r="M203" s="15"/>
      <c r="N203" s="12"/>
      <c r="O203" s="172"/>
      <c r="P203" s="13"/>
      <c r="Q203" s="14"/>
      <c r="R203" s="14"/>
      <c r="S203" s="15"/>
      <c r="T203" s="13"/>
      <c r="U203" s="14"/>
      <c r="V203" s="14"/>
      <c r="W203" s="15"/>
      <c r="X203" s="13"/>
      <c r="Y203" s="14"/>
      <c r="Z203" s="14"/>
      <c r="AA203" s="15"/>
    </row>
    <row r="204" spans="1:27" x14ac:dyDescent="0.25">
      <c r="A204" s="172"/>
      <c r="B204" s="8"/>
      <c r="C204" s="10"/>
      <c r="E204" s="12"/>
      <c r="F204" s="8"/>
      <c r="G204" s="10"/>
      <c r="I204" s="12"/>
      <c r="J204" s="8"/>
      <c r="K204" s="10"/>
      <c r="M204" s="12"/>
      <c r="N204" s="12"/>
      <c r="O204" s="172"/>
      <c r="P204" s="8"/>
      <c r="Q204" s="10"/>
      <c r="S204" s="12"/>
      <c r="T204" s="8"/>
      <c r="U204" s="10"/>
      <c r="W204" s="12"/>
      <c r="X204" s="8"/>
      <c r="Y204" s="10"/>
      <c r="AA204" s="12"/>
    </row>
    <row r="205" spans="1:27" x14ac:dyDescent="0.25">
      <c r="A205" s="172"/>
      <c r="B205" s="11"/>
      <c r="C205" s="12"/>
      <c r="E205" s="12"/>
      <c r="F205" s="11"/>
      <c r="G205" s="12"/>
      <c r="I205" s="12"/>
      <c r="J205" s="11"/>
      <c r="K205" s="12"/>
      <c r="M205" s="12"/>
      <c r="N205" s="12"/>
      <c r="O205" s="172"/>
      <c r="P205" s="11"/>
      <c r="Q205" s="12"/>
      <c r="S205" s="12"/>
      <c r="T205" s="11"/>
      <c r="U205" s="12"/>
      <c r="W205" s="12"/>
      <c r="X205" s="11"/>
      <c r="Y205" s="12"/>
      <c r="AA205" s="12"/>
    </row>
    <row r="206" spans="1:27" x14ac:dyDescent="0.25">
      <c r="A206" s="172"/>
      <c r="B206" s="11"/>
      <c r="C206" s="12"/>
      <c r="E206" s="12"/>
      <c r="F206" s="11"/>
      <c r="G206" s="12"/>
      <c r="I206" s="12"/>
      <c r="J206" s="11"/>
      <c r="K206" s="12"/>
      <c r="M206" s="12"/>
      <c r="N206" s="12"/>
      <c r="O206" s="172"/>
      <c r="P206" s="11"/>
      <c r="Q206" s="12"/>
      <c r="S206" s="12"/>
      <c r="T206" s="11"/>
      <c r="U206" s="12"/>
      <c r="W206" s="12"/>
      <c r="X206" s="11"/>
      <c r="Y206" s="12"/>
      <c r="AA206" s="12"/>
    </row>
    <row r="207" spans="1:27" x14ac:dyDescent="0.25">
      <c r="A207" s="172"/>
      <c r="B207" s="11"/>
      <c r="C207" s="12"/>
      <c r="E207" s="12"/>
      <c r="F207" s="11"/>
      <c r="G207" s="12"/>
      <c r="I207" s="12"/>
      <c r="J207" s="11"/>
      <c r="K207" s="12"/>
      <c r="M207" s="12"/>
      <c r="N207" s="12"/>
      <c r="O207" s="172"/>
      <c r="P207" s="11"/>
      <c r="Q207" s="12"/>
      <c r="S207" s="12"/>
      <c r="T207" s="11"/>
      <c r="U207" s="12"/>
      <c r="W207" s="12"/>
      <c r="X207" s="11"/>
      <c r="Y207" s="12"/>
      <c r="AA207" s="12"/>
    </row>
    <row r="208" spans="1:27" x14ac:dyDescent="0.25">
      <c r="A208" s="172"/>
      <c r="B208" s="11"/>
      <c r="C208" s="12"/>
      <c r="E208" s="12"/>
      <c r="F208" s="11"/>
      <c r="G208" s="12"/>
      <c r="I208" s="12"/>
      <c r="J208" s="11"/>
      <c r="K208" s="12"/>
      <c r="M208" s="12"/>
      <c r="N208" s="12"/>
      <c r="O208" s="172"/>
      <c r="P208" s="11"/>
      <c r="Q208" s="12"/>
      <c r="S208" s="12"/>
      <c r="T208" s="11"/>
      <c r="U208" s="12"/>
      <c r="W208" s="12"/>
      <c r="X208" s="11"/>
      <c r="Y208" s="12"/>
      <c r="AA208" s="12"/>
    </row>
    <row r="209" spans="1:27" ht="15.75" thickBot="1" x14ac:dyDescent="0.3">
      <c r="A209" s="173"/>
      <c r="B209" s="13"/>
      <c r="C209" s="15"/>
      <c r="D209" s="14"/>
      <c r="E209" s="15"/>
      <c r="F209" s="13"/>
      <c r="G209" s="15"/>
      <c r="H209" s="14"/>
      <c r="I209" s="15"/>
      <c r="J209" s="13"/>
      <c r="K209" s="15"/>
      <c r="L209" s="14"/>
      <c r="M209" s="15"/>
      <c r="N209" s="12"/>
      <c r="O209" s="173"/>
      <c r="P209" s="13"/>
      <c r="Q209" s="15"/>
      <c r="R209" s="14"/>
      <c r="S209" s="15"/>
      <c r="T209" s="13"/>
      <c r="U209" s="15"/>
      <c r="V209" s="14"/>
      <c r="W209" s="15"/>
      <c r="X209" s="13"/>
      <c r="Y209" s="15"/>
      <c r="Z209" s="14"/>
      <c r="AA209" s="15"/>
    </row>
    <row r="210" spans="1:27" x14ac:dyDescent="0.25">
      <c r="A210" s="19"/>
      <c r="O210" s="19"/>
    </row>
    <row r="211" spans="1:27" ht="15.75" thickBot="1" x14ac:dyDescent="0.3"/>
    <row r="212" spans="1:27" ht="26.25" x14ac:dyDescent="0.25">
      <c r="B212" s="8" t="s">
        <v>202</v>
      </c>
      <c r="C212" s="9"/>
      <c r="D212" s="9"/>
      <c r="E212" s="10"/>
      <c r="F212" s="174" t="s">
        <v>325</v>
      </c>
      <c r="G212" s="175"/>
      <c r="H212" s="175"/>
      <c r="I212" s="175"/>
      <c r="J212" s="175"/>
      <c r="K212" s="175"/>
      <c r="L212" s="175"/>
      <c r="M212" s="176"/>
      <c r="N212" s="16"/>
      <c r="P212" s="8" t="s">
        <v>202</v>
      </c>
      <c r="Q212" s="9"/>
      <c r="R212" s="9"/>
      <c r="S212" s="10"/>
      <c r="T212" s="174" t="s">
        <v>326</v>
      </c>
      <c r="U212" s="175"/>
      <c r="V212" s="175"/>
      <c r="W212" s="175"/>
      <c r="X212" s="175"/>
      <c r="Y212" s="175"/>
      <c r="Z212" s="175"/>
      <c r="AA212" s="176"/>
    </row>
    <row r="213" spans="1:27" ht="26.25" x14ac:dyDescent="0.25">
      <c r="B213" s="11"/>
      <c r="E213" s="12"/>
      <c r="F213" s="177"/>
      <c r="G213" s="178"/>
      <c r="H213" s="178"/>
      <c r="I213" s="178"/>
      <c r="J213" s="178"/>
      <c r="K213" s="178"/>
      <c r="L213" s="178"/>
      <c r="M213" s="179"/>
      <c r="N213" s="16"/>
      <c r="P213" s="11"/>
      <c r="S213" s="12"/>
      <c r="T213" s="177"/>
      <c r="U213" s="178"/>
      <c r="V213" s="178"/>
      <c r="W213" s="178"/>
      <c r="X213" s="178"/>
      <c r="Y213" s="178"/>
      <c r="Z213" s="178"/>
      <c r="AA213" s="179"/>
    </row>
    <row r="214" spans="1:27" ht="26.25" x14ac:dyDescent="0.25">
      <c r="B214" s="11"/>
      <c r="C214" s="170" t="s">
        <v>351</v>
      </c>
      <c r="D214" s="170"/>
      <c r="E214" s="12"/>
      <c r="F214" s="177"/>
      <c r="G214" s="178"/>
      <c r="H214" s="178"/>
      <c r="I214" s="178"/>
      <c r="J214" s="178"/>
      <c r="K214" s="178"/>
      <c r="L214" s="178"/>
      <c r="M214" s="179"/>
      <c r="N214" s="16"/>
      <c r="P214" s="11"/>
      <c r="Q214" s="170" t="s">
        <v>351</v>
      </c>
      <c r="R214" s="170"/>
      <c r="S214" s="12"/>
      <c r="T214" s="177"/>
      <c r="U214" s="178"/>
      <c r="V214" s="178"/>
      <c r="W214" s="178"/>
      <c r="X214" s="178"/>
      <c r="Y214" s="178"/>
      <c r="Z214" s="178"/>
      <c r="AA214" s="179"/>
    </row>
    <row r="215" spans="1:27" ht="27" thickBot="1" x14ac:dyDescent="0.3">
      <c r="B215" s="11"/>
      <c r="C215" s="170"/>
      <c r="D215" s="170"/>
      <c r="E215" s="12"/>
      <c r="F215" s="180"/>
      <c r="G215" s="181"/>
      <c r="H215" s="181"/>
      <c r="I215" s="181"/>
      <c r="J215" s="181"/>
      <c r="K215" s="181"/>
      <c r="L215" s="181"/>
      <c r="M215" s="182"/>
      <c r="N215" s="16"/>
      <c r="P215" s="11"/>
      <c r="Q215" s="170"/>
      <c r="R215" s="170"/>
      <c r="S215" s="12"/>
      <c r="T215" s="180"/>
      <c r="U215" s="181"/>
      <c r="V215" s="181"/>
      <c r="W215" s="181"/>
      <c r="X215" s="181"/>
      <c r="Y215" s="181"/>
      <c r="Z215" s="181"/>
      <c r="AA215" s="182"/>
    </row>
    <row r="216" spans="1:27" ht="18.75" x14ac:dyDescent="0.25">
      <c r="B216" s="11"/>
      <c r="E216" s="12"/>
      <c r="F216" s="8"/>
      <c r="G216" s="183" t="str">
        <f>INDEX(Database!$B:$G,MATCH(F212,Database!$B:$B,0),MATCH(F217,Database!$B$1:$G$1,0))</f>
        <v>Herkules - Bač</v>
      </c>
      <c r="H216" s="183"/>
      <c r="I216" s="183"/>
      <c r="J216" s="183"/>
      <c r="K216" s="183"/>
      <c r="L216" s="183"/>
      <c r="M216" s="184"/>
      <c r="N216" s="17"/>
      <c r="P216" s="11"/>
      <c r="S216" s="12"/>
      <c r="T216" s="8"/>
      <c r="U216" s="183" t="str">
        <f>INDEX(Database!$B:$G,MATCH(T212,Database!$B:$B,0),MATCH(T217,Database!$B$1:$G$1,0))</f>
        <v>Herkules - Bač</v>
      </c>
      <c r="V216" s="183"/>
      <c r="W216" s="183"/>
      <c r="X216" s="183"/>
      <c r="Y216" s="183"/>
      <c r="Z216" s="183"/>
      <c r="AA216" s="184"/>
    </row>
    <row r="217" spans="1:27" ht="18.75" x14ac:dyDescent="0.25">
      <c r="B217" s="11"/>
      <c r="E217" s="12"/>
      <c r="F217" s="11" t="s">
        <v>207</v>
      </c>
      <c r="G217" s="185"/>
      <c r="H217" s="185"/>
      <c r="I217" s="185"/>
      <c r="J217" s="185"/>
      <c r="K217" s="185"/>
      <c r="L217" s="185"/>
      <c r="M217" s="186"/>
      <c r="N217" s="17"/>
      <c r="P217" s="11"/>
      <c r="S217" s="12"/>
      <c r="T217" s="11" t="s">
        <v>207</v>
      </c>
      <c r="U217" s="185"/>
      <c r="V217" s="185"/>
      <c r="W217" s="185"/>
      <c r="X217" s="185"/>
      <c r="Y217" s="185"/>
      <c r="Z217" s="185"/>
      <c r="AA217" s="186"/>
    </row>
    <row r="218" spans="1:27" ht="19.5" thickBot="1" x14ac:dyDescent="0.3">
      <c r="B218" s="11"/>
      <c r="E218" s="12"/>
      <c r="F218" s="13"/>
      <c r="G218" s="187"/>
      <c r="H218" s="187"/>
      <c r="I218" s="187"/>
      <c r="J218" s="187"/>
      <c r="K218" s="187"/>
      <c r="L218" s="187"/>
      <c r="M218" s="188"/>
      <c r="N218" s="17"/>
      <c r="P218" s="11"/>
      <c r="S218" s="12"/>
      <c r="T218" s="13"/>
      <c r="U218" s="187"/>
      <c r="V218" s="187"/>
      <c r="W218" s="187"/>
      <c r="X218" s="187"/>
      <c r="Y218" s="187"/>
      <c r="Z218" s="187"/>
      <c r="AA218" s="188"/>
    </row>
    <row r="219" spans="1:27" x14ac:dyDescent="0.25">
      <c r="B219" s="11"/>
      <c r="E219" s="12"/>
      <c r="F219" s="8"/>
      <c r="G219" s="9"/>
      <c r="I219" s="10"/>
      <c r="M219" s="12"/>
      <c r="P219" s="11"/>
      <c r="S219" s="12"/>
      <c r="T219" s="8"/>
      <c r="U219" s="9"/>
      <c r="W219" s="10"/>
      <c r="AA219" s="12"/>
    </row>
    <row r="220" spans="1:27" x14ac:dyDescent="0.25">
      <c r="B220" s="11"/>
      <c r="E220" s="12"/>
      <c r="F220" s="11" t="s">
        <v>200</v>
      </c>
      <c r="I220" s="12"/>
      <c r="J220" t="s">
        <v>201</v>
      </c>
      <c r="M220" s="12"/>
      <c r="P220" s="11"/>
      <c r="S220" s="12"/>
      <c r="T220" s="11" t="s">
        <v>200</v>
      </c>
      <c r="W220" s="12"/>
      <c r="X220" t="s">
        <v>201</v>
      </c>
      <c r="AA220" s="12"/>
    </row>
    <row r="221" spans="1:27" ht="15.75" thickBot="1" x14ac:dyDescent="0.3">
      <c r="B221" s="13"/>
      <c r="C221" s="14"/>
      <c r="D221" s="14"/>
      <c r="E221" s="15"/>
      <c r="F221" s="13"/>
      <c r="G221" s="14"/>
      <c r="H221" s="14"/>
      <c r="I221" s="15"/>
      <c r="J221" s="14"/>
      <c r="K221" s="14"/>
      <c r="L221" s="14"/>
      <c r="M221" s="15"/>
      <c r="P221" s="13"/>
      <c r="Q221" s="14"/>
      <c r="R221" s="14"/>
      <c r="S221" s="15"/>
      <c r="T221" s="13"/>
      <c r="U221" s="14"/>
      <c r="V221" s="14"/>
      <c r="W221" s="15"/>
      <c r="X221" s="14"/>
      <c r="Y221" s="14"/>
      <c r="Z221" s="14"/>
      <c r="AA221" s="15"/>
    </row>
    <row r="222" spans="1:27" ht="15.75" thickBot="1" x14ac:dyDescent="0.3">
      <c r="B222" s="189" t="s">
        <v>208</v>
      </c>
      <c r="C222" s="190"/>
      <c r="D222" s="190"/>
      <c r="E222" s="191"/>
      <c r="F222" s="189" t="s">
        <v>203</v>
      </c>
      <c r="G222" s="190"/>
      <c r="H222" s="190"/>
      <c r="I222" s="191"/>
      <c r="J222" s="189" t="s">
        <v>204</v>
      </c>
      <c r="K222" s="190"/>
      <c r="L222" s="190"/>
      <c r="M222" s="191"/>
      <c r="N222" s="18"/>
      <c r="P222" s="189" t="s">
        <v>208</v>
      </c>
      <c r="Q222" s="190"/>
      <c r="R222" s="190"/>
      <c r="S222" s="191"/>
      <c r="T222" s="189" t="s">
        <v>203</v>
      </c>
      <c r="U222" s="190"/>
      <c r="V222" s="190"/>
      <c r="W222" s="191"/>
      <c r="X222" s="189" t="s">
        <v>204</v>
      </c>
      <c r="Y222" s="190"/>
      <c r="Z222" s="190"/>
      <c r="AA222" s="191"/>
    </row>
    <row r="223" spans="1:27" x14ac:dyDescent="0.25">
      <c r="A223" s="171" t="s">
        <v>205</v>
      </c>
      <c r="B223" s="8"/>
      <c r="C223" s="9"/>
      <c r="D223" s="9"/>
      <c r="E223" s="10"/>
      <c r="F223" s="8"/>
      <c r="G223" s="9"/>
      <c r="H223" s="9"/>
      <c r="I223" s="10"/>
      <c r="J223" s="8"/>
      <c r="K223" s="9"/>
      <c r="L223" s="9"/>
      <c r="M223" s="10"/>
      <c r="N223" s="12"/>
      <c r="O223" s="171" t="s">
        <v>205</v>
      </c>
      <c r="P223" s="8"/>
      <c r="Q223" s="9"/>
      <c r="R223" s="9"/>
      <c r="S223" s="10"/>
      <c r="T223" s="8"/>
      <c r="U223" s="9"/>
      <c r="V223" s="9"/>
      <c r="W223" s="10"/>
      <c r="X223" s="8"/>
      <c r="Y223" s="9"/>
      <c r="Z223" s="9"/>
      <c r="AA223" s="10"/>
    </row>
    <row r="224" spans="1:27" x14ac:dyDescent="0.25">
      <c r="A224" s="172"/>
      <c r="B224" s="11"/>
      <c r="E224" s="12"/>
      <c r="F224" s="11"/>
      <c r="I224" s="12"/>
      <c r="J224" s="11"/>
      <c r="M224" s="12"/>
      <c r="N224" s="12"/>
      <c r="O224" s="172"/>
      <c r="P224" s="11"/>
      <c r="S224" s="12"/>
      <c r="T224" s="11"/>
      <c r="W224" s="12"/>
      <c r="X224" s="11"/>
      <c r="AA224" s="12"/>
    </row>
    <row r="225" spans="1:27" x14ac:dyDescent="0.25">
      <c r="A225" s="172"/>
      <c r="B225" s="11"/>
      <c r="E225" s="12"/>
      <c r="F225" s="11"/>
      <c r="I225" s="12"/>
      <c r="J225" s="11"/>
      <c r="M225" s="12"/>
      <c r="N225" s="12"/>
      <c r="O225" s="172"/>
      <c r="P225" s="11"/>
      <c r="S225" s="12"/>
      <c r="T225" s="11"/>
      <c r="W225" s="12"/>
      <c r="X225" s="11"/>
      <c r="AA225" s="12"/>
    </row>
    <row r="226" spans="1:27" x14ac:dyDescent="0.25">
      <c r="A226" s="172"/>
      <c r="B226" s="11"/>
      <c r="E226" s="12"/>
      <c r="F226" s="11"/>
      <c r="I226" s="12"/>
      <c r="J226" s="11"/>
      <c r="M226" s="12"/>
      <c r="O226" s="172"/>
      <c r="P226" s="11"/>
      <c r="S226" s="12"/>
      <c r="T226" s="11"/>
      <c r="W226" s="12"/>
      <c r="X226" s="11"/>
      <c r="AA226" s="12"/>
    </row>
    <row r="227" spans="1:27" ht="15.75" thickBot="1" x14ac:dyDescent="0.3">
      <c r="A227" s="172"/>
      <c r="B227" s="13"/>
      <c r="C227" s="14"/>
      <c r="D227" s="14"/>
      <c r="E227" s="15"/>
      <c r="F227" s="13"/>
      <c r="G227" s="14"/>
      <c r="H227" s="14"/>
      <c r="I227" s="15"/>
      <c r="J227" s="13"/>
      <c r="K227" s="14"/>
      <c r="L227" s="14"/>
      <c r="M227" s="15"/>
      <c r="N227" s="12"/>
      <c r="O227" s="172"/>
      <c r="P227" s="13"/>
      <c r="Q227" s="14"/>
      <c r="R227" s="14"/>
      <c r="S227" s="15"/>
      <c r="T227" s="13"/>
      <c r="U227" s="14"/>
      <c r="V227" s="14"/>
      <c r="W227" s="15"/>
      <c r="X227" s="13"/>
      <c r="Y227" s="14"/>
      <c r="Z227" s="14"/>
      <c r="AA227" s="15"/>
    </row>
    <row r="228" spans="1:27" x14ac:dyDescent="0.25">
      <c r="A228" s="172"/>
      <c r="B228" s="9"/>
      <c r="C228" s="10"/>
      <c r="E228" s="12"/>
      <c r="F228" s="8"/>
      <c r="G228" s="10"/>
      <c r="I228" s="12"/>
      <c r="J228" s="8"/>
      <c r="K228" s="10"/>
      <c r="L228" s="8"/>
      <c r="M228" s="10"/>
      <c r="N228" s="12"/>
      <c r="O228" s="172"/>
      <c r="P228" s="9"/>
      <c r="Q228" s="10"/>
      <c r="S228" s="12"/>
      <c r="T228" s="8"/>
      <c r="U228" s="10"/>
      <c r="W228" s="12"/>
      <c r="X228" s="8"/>
      <c r="Y228" s="10"/>
      <c r="Z228" s="8"/>
      <c r="AA228" s="10"/>
    </row>
    <row r="229" spans="1:27" x14ac:dyDescent="0.25">
      <c r="A229" s="172"/>
      <c r="C229" s="12"/>
      <c r="E229" s="12"/>
      <c r="F229" s="11"/>
      <c r="G229" s="12"/>
      <c r="I229" s="12"/>
      <c r="J229" s="11"/>
      <c r="K229" s="12"/>
      <c r="L229" s="11"/>
      <c r="M229" s="12"/>
      <c r="N229" s="12"/>
      <c r="O229" s="172"/>
      <c r="Q229" s="12"/>
      <c r="S229" s="12"/>
      <c r="T229" s="11"/>
      <c r="U229" s="12"/>
      <c r="W229" s="12"/>
      <c r="X229" s="11"/>
      <c r="Y229" s="12"/>
      <c r="Z229" s="11"/>
      <c r="AA229" s="12"/>
    </row>
    <row r="230" spans="1:27" x14ac:dyDescent="0.25">
      <c r="A230" s="172"/>
      <c r="C230" s="12"/>
      <c r="E230" s="12"/>
      <c r="F230" s="11"/>
      <c r="G230" s="12"/>
      <c r="I230" s="12"/>
      <c r="J230" s="11"/>
      <c r="K230" s="12"/>
      <c r="L230" s="11"/>
      <c r="M230" s="12"/>
      <c r="N230" s="12"/>
      <c r="O230" s="172"/>
      <c r="Q230" s="12"/>
      <c r="S230" s="12"/>
      <c r="T230" s="11"/>
      <c r="U230" s="12"/>
      <c r="W230" s="12"/>
      <c r="X230" s="11"/>
      <c r="Y230" s="12"/>
      <c r="Z230" s="11"/>
      <c r="AA230" s="12"/>
    </row>
    <row r="231" spans="1:27" x14ac:dyDescent="0.25">
      <c r="A231" s="172"/>
      <c r="C231" s="12"/>
      <c r="E231" s="12"/>
      <c r="F231" s="11"/>
      <c r="G231" s="12"/>
      <c r="I231" s="12"/>
      <c r="J231" s="11"/>
      <c r="K231" s="12"/>
      <c r="L231" s="11"/>
      <c r="M231" s="12"/>
      <c r="N231" s="12"/>
      <c r="O231" s="172"/>
      <c r="Q231" s="12"/>
      <c r="S231" s="12"/>
      <c r="T231" s="11"/>
      <c r="U231" s="12"/>
      <c r="W231" s="12"/>
      <c r="X231" s="11"/>
      <c r="Y231" s="12"/>
      <c r="Z231" s="11"/>
      <c r="AA231" s="12"/>
    </row>
    <row r="232" spans="1:27" x14ac:dyDescent="0.25">
      <c r="A232" s="172"/>
      <c r="C232" s="12"/>
      <c r="F232" s="11"/>
      <c r="G232" s="12"/>
      <c r="J232" s="11"/>
      <c r="K232" s="12"/>
      <c r="L232" s="11"/>
      <c r="M232" s="12"/>
      <c r="O232" s="172"/>
      <c r="Q232" s="12"/>
      <c r="T232" s="11"/>
      <c r="U232" s="12"/>
      <c r="X232" s="11"/>
      <c r="Y232" s="12"/>
      <c r="Z232" s="11"/>
      <c r="AA232" s="12"/>
    </row>
    <row r="233" spans="1:27" ht="15.75" thickBot="1" x14ac:dyDescent="0.3">
      <c r="A233" s="173"/>
      <c r="B233" s="14"/>
      <c r="C233" s="15"/>
      <c r="D233" s="14"/>
      <c r="E233" s="15"/>
      <c r="F233" s="13"/>
      <c r="G233" s="15"/>
      <c r="H233" s="14"/>
      <c r="I233" s="15"/>
      <c r="J233" s="13"/>
      <c r="K233" s="15"/>
      <c r="L233" s="13"/>
      <c r="M233" s="15"/>
      <c r="N233" s="12"/>
      <c r="O233" s="173"/>
      <c r="P233" s="14"/>
      <c r="Q233" s="15"/>
      <c r="R233" s="14"/>
      <c r="S233" s="15"/>
      <c r="T233" s="13"/>
      <c r="U233" s="15"/>
      <c r="V233" s="14"/>
      <c r="W233" s="15"/>
      <c r="X233" s="13"/>
      <c r="Y233" s="15"/>
      <c r="Z233" s="13"/>
      <c r="AA233" s="15"/>
    </row>
    <row r="234" spans="1:27" x14ac:dyDescent="0.25">
      <c r="A234" s="171" t="s">
        <v>206</v>
      </c>
      <c r="B234" s="8"/>
      <c r="C234" s="9"/>
      <c r="D234" s="9"/>
      <c r="E234" s="10"/>
      <c r="F234" s="8"/>
      <c r="G234" s="9"/>
      <c r="H234" s="9"/>
      <c r="I234" s="10"/>
      <c r="J234" s="8"/>
      <c r="K234" s="9"/>
      <c r="L234" s="9"/>
      <c r="M234" s="10"/>
      <c r="N234" s="12"/>
      <c r="O234" s="171" t="s">
        <v>206</v>
      </c>
      <c r="P234" s="8"/>
      <c r="Q234" s="9"/>
      <c r="R234" s="9"/>
      <c r="S234" s="10"/>
      <c r="T234" s="8"/>
      <c r="U234" s="9"/>
      <c r="V234" s="9"/>
      <c r="W234" s="10"/>
      <c r="X234" s="8"/>
      <c r="Y234" s="9"/>
      <c r="Z234" s="9"/>
      <c r="AA234" s="10"/>
    </row>
    <row r="235" spans="1:27" x14ac:dyDescent="0.25">
      <c r="A235" s="172"/>
      <c r="B235" s="11"/>
      <c r="E235" s="12"/>
      <c r="F235" s="11"/>
      <c r="I235" s="12"/>
      <c r="J235" s="11"/>
      <c r="M235" s="12"/>
      <c r="N235" s="12"/>
      <c r="O235" s="172"/>
      <c r="P235" s="11"/>
      <c r="S235" s="12"/>
      <c r="T235" s="11"/>
      <c r="W235" s="12"/>
      <c r="X235" s="11"/>
      <c r="AA235" s="12"/>
    </row>
    <row r="236" spans="1:27" x14ac:dyDescent="0.25">
      <c r="A236" s="172"/>
      <c r="B236" s="11"/>
      <c r="E236" s="12"/>
      <c r="F236" s="11"/>
      <c r="I236" s="12"/>
      <c r="J236" s="11"/>
      <c r="M236" s="12"/>
      <c r="N236" s="12"/>
      <c r="O236" s="172"/>
      <c r="P236" s="11"/>
      <c r="S236" s="12"/>
      <c r="T236" s="11"/>
      <c r="W236" s="12"/>
      <c r="X236" s="11"/>
      <c r="AA236" s="12"/>
    </row>
    <row r="237" spans="1:27" x14ac:dyDescent="0.25">
      <c r="A237" s="172"/>
      <c r="B237" s="11"/>
      <c r="E237" s="12"/>
      <c r="F237" s="11"/>
      <c r="I237" s="12"/>
      <c r="J237" s="11"/>
      <c r="M237" s="12"/>
      <c r="N237" s="12"/>
      <c r="O237" s="172"/>
      <c r="P237" s="11"/>
      <c r="S237" s="12"/>
      <c r="T237" s="11"/>
      <c r="W237" s="12"/>
      <c r="X237" s="11"/>
      <c r="AA237" s="12"/>
    </row>
    <row r="238" spans="1:27" ht="15.75" thickBot="1" x14ac:dyDescent="0.3">
      <c r="A238" s="172"/>
      <c r="B238" s="13"/>
      <c r="C238" s="14"/>
      <c r="D238" s="14"/>
      <c r="E238" s="15"/>
      <c r="F238" s="13"/>
      <c r="G238" s="14"/>
      <c r="H238" s="14"/>
      <c r="I238" s="15"/>
      <c r="J238" s="13"/>
      <c r="K238" s="14"/>
      <c r="L238" s="14"/>
      <c r="M238" s="15"/>
      <c r="N238" s="12"/>
      <c r="O238" s="172"/>
      <c r="P238" s="13"/>
      <c r="Q238" s="14"/>
      <c r="R238" s="14"/>
      <c r="S238" s="15"/>
      <c r="T238" s="13"/>
      <c r="U238" s="14"/>
      <c r="V238" s="14"/>
      <c r="W238" s="15"/>
      <c r="X238" s="13"/>
      <c r="Y238" s="14"/>
      <c r="Z238" s="14"/>
      <c r="AA238" s="15"/>
    </row>
    <row r="239" spans="1:27" x14ac:dyDescent="0.25">
      <c r="A239" s="172"/>
      <c r="B239" s="8"/>
      <c r="C239" s="10"/>
      <c r="E239" s="12"/>
      <c r="F239" s="8"/>
      <c r="G239" s="10"/>
      <c r="I239" s="12"/>
      <c r="J239" s="8"/>
      <c r="K239" s="10"/>
      <c r="M239" s="12"/>
      <c r="N239" s="12"/>
      <c r="O239" s="172"/>
      <c r="P239" s="8"/>
      <c r="Q239" s="10"/>
      <c r="S239" s="12"/>
      <c r="T239" s="8"/>
      <c r="U239" s="10"/>
      <c r="W239" s="12"/>
      <c r="X239" s="8"/>
      <c r="Y239" s="10"/>
      <c r="AA239" s="12"/>
    </row>
    <row r="240" spans="1:27" x14ac:dyDescent="0.25">
      <c r="A240" s="172"/>
      <c r="B240" s="11"/>
      <c r="C240" s="12"/>
      <c r="E240" s="12"/>
      <c r="F240" s="11"/>
      <c r="G240" s="12"/>
      <c r="I240" s="12"/>
      <c r="J240" s="11"/>
      <c r="K240" s="12"/>
      <c r="M240" s="12"/>
      <c r="N240" s="12"/>
      <c r="O240" s="172"/>
      <c r="P240" s="11"/>
      <c r="Q240" s="12"/>
      <c r="S240" s="12"/>
      <c r="T240" s="11"/>
      <c r="U240" s="12"/>
      <c r="W240" s="12"/>
      <c r="X240" s="11"/>
      <c r="Y240" s="12"/>
      <c r="AA240" s="12"/>
    </row>
    <row r="241" spans="1:27" x14ac:dyDescent="0.25">
      <c r="A241" s="172"/>
      <c r="B241" s="11"/>
      <c r="C241" s="12"/>
      <c r="E241" s="12"/>
      <c r="F241" s="11"/>
      <c r="G241" s="12"/>
      <c r="I241" s="12"/>
      <c r="J241" s="11"/>
      <c r="K241" s="12"/>
      <c r="M241" s="12"/>
      <c r="N241" s="12"/>
      <c r="O241" s="172"/>
      <c r="P241" s="11"/>
      <c r="Q241" s="12"/>
      <c r="S241" s="12"/>
      <c r="T241" s="11"/>
      <c r="U241" s="12"/>
      <c r="W241" s="12"/>
      <c r="X241" s="11"/>
      <c r="Y241" s="12"/>
      <c r="AA241" s="12"/>
    </row>
    <row r="242" spans="1:27" x14ac:dyDescent="0.25">
      <c r="A242" s="172"/>
      <c r="B242" s="11"/>
      <c r="C242" s="12"/>
      <c r="E242" s="12"/>
      <c r="F242" s="11"/>
      <c r="G242" s="12"/>
      <c r="I242" s="12"/>
      <c r="J242" s="11"/>
      <c r="K242" s="12"/>
      <c r="M242" s="12"/>
      <c r="N242" s="12"/>
      <c r="O242" s="172"/>
      <c r="P242" s="11"/>
      <c r="Q242" s="12"/>
      <c r="S242" s="12"/>
      <c r="T242" s="11"/>
      <c r="U242" s="12"/>
      <c r="W242" s="12"/>
      <c r="X242" s="11"/>
      <c r="Y242" s="12"/>
      <c r="AA242" s="12"/>
    </row>
    <row r="243" spans="1:27" x14ac:dyDescent="0.25">
      <c r="A243" s="172"/>
      <c r="B243" s="11"/>
      <c r="C243" s="12"/>
      <c r="E243" s="12"/>
      <c r="F243" s="11"/>
      <c r="G243" s="12"/>
      <c r="I243" s="12"/>
      <c r="J243" s="11"/>
      <c r="K243" s="12"/>
      <c r="M243" s="12"/>
      <c r="N243" s="12"/>
      <c r="O243" s="172"/>
      <c r="P243" s="11"/>
      <c r="Q243" s="12"/>
      <c r="S243" s="12"/>
      <c r="T243" s="11"/>
      <c r="U243" s="12"/>
      <c r="W243" s="12"/>
      <c r="X243" s="11"/>
      <c r="Y243" s="12"/>
      <c r="AA243" s="12"/>
    </row>
    <row r="244" spans="1:27" ht="15.75" thickBot="1" x14ac:dyDescent="0.3">
      <c r="A244" s="173"/>
      <c r="B244" s="13"/>
      <c r="C244" s="15"/>
      <c r="D244" s="14"/>
      <c r="E244" s="15"/>
      <c r="F244" s="13"/>
      <c r="G244" s="15"/>
      <c r="H244" s="14"/>
      <c r="I244" s="15"/>
      <c r="J244" s="13"/>
      <c r="K244" s="15"/>
      <c r="L244" s="14"/>
      <c r="M244" s="15"/>
      <c r="N244" s="12"/>
      <c r="O244" s="173"/>
      <c r="P244" s="13"/>
      <c r="Q244" s="15"/>
      <c r="R244" s="14"/>
      <c r="S244" s="15"/>
      <c r="T244" s="13"/>
      <c r="U244" s="15"/>
      <c r="V244" s="14"/>
      <c r="W244" s="15"/>
      <c r="X244" s="13"/>
      <c r="Y244" s="15"/>
      <c r="Z244" s="14"/>
      <c r="AA244" s="15"/>
    </row>
    <row r="245" spans="1:27" x14ac:dyDescent="0.25">
      <c r="A245" s="19"/>
      <c r="O245" s="19"/>
    </row>
    <row r="246" spans="1:27" ht="15.75" thickBot="1" x14ac:dyDescent="0.3"/>
    <row r="247" spans="1:27" ht="26.25" x14ac:dyDescent="0.25">
      <c r="B247" s="8" t="s">
        <v>202</v>
      </c>
      <c r="C247" s="9"/>
      <c r="D247" s="9"/>
      <c r="E247" s="10"/>
      <c r="F247" s="174" t="s">
        <v>364</v>
      </c>
      <c r="G247" s="175"/>
      <c r="H247" s="175"/>
      <c r="I247" s="175"/>
      <c r="J247" s="175"/>
      <c r="K247" s="175"/>
      <c r="L247" s="175"/>
      <c r="M247" s="176"/>
      <c r="N247" s="16"/>
      <c r="P247" s="8" t="s">
        <v>202</v>
      </c>
      <c r="Q247" s="9"/>
      <c r="R247" s="9"/>
      <c r="S247" s="10"/>
      <c r="T247" s="174" t="s">
        <v>183</v>
      </c>
      <c r="U247" s="175"/>
      <c r="V247" s="175"/>
      <c r="W247" s="175"/>
      <c r="X247" s="175"/>
      <c r="Y247" s="175"/>
      <c r="Z247" s="175"/>
      <c r="AA247" s="176"/>
    </row>
    <row r="248" spans="1:27" ht="26.25" x14ac:dyDescent="0.25">
      <c r="B248" s="11"/>
      <c r="E248" s="12"/>
      <c r="F248" s="177"/>
      <c r="G248" s="178"/>
      <c r="H248" s="178"/>
      <c r="I248" s="178"/>
      <c r="J248" s="178"/>
      <c r="K248" s="178"/>
      <c r="L248" s="178"/>
      <c r="M248" s="179"/>
      <c r="N248" s="16"/>
      <c r="P248" s="11"/>
      <c r="S248" s="12"/>
      <c r="T248" s="177"/>
      <c r="U248" s="178"/>
      <c r="V248" s="178"/>
      <c r="W248" s="178"/>
      <c r="X248" s="178"/>
      <c r="Y248" s="178"/>
      <c r="Z248" s="178"/>
      <c r="AA248" s="179"/>
    </row>
    <row r="249" spans="1:27" ht="26.25" x14ac:dyDescent="0.25">
      <c r="B249" s="11"/>
      <c r="C249" s="170" t="s">
        <v>351</v>
      </c>
      <c r="D249" s="170"/>
      <c r="E249" s="12"/>
      <c r="F249" s="177"/>
      <c r="G249" s="178"/>
      <c r="H249" s="178"/>
      <c r="I249" s="178"/>
      <c r="J249" s="178"/>
      <c r="K249" s="178"/>
      <c r="L249" s="178"/>
      <c r="M249" s="179"/>
      <c r="N249" s="16"/>
      <c r="P249" s="11"/>
      <c r="Q249" s="170" t="s">
        <v>351</v>
      </c>
      <c r="R249" s="170"/>
      <c r="S249" s="12"/>
      <c r="T249" s="177"/>
      <c r="U249" s="178"/>
      <c r="V249" s="178"/>
      <c r="W249" s="178"/>
      <c r="X249" s="178"/>
      <c r="Y249" s="178"/>
      <c r="Z249" s="178"/>
      <c r="AA249" s="179"/>
    </row>
    <row r="250" spans="1:27" ht="27" thickBot="1" x14ac:dyDescent="0.3">
      <c r="B250" s="11"/>
      <c r="C250" s="170"/>
      <c r="D250" s="170"/>
      <c r="E250" s="12"/>
      <c r="F250" s="180"/>
      <c r="G250" s="181"/>
      <c r="H250" s="181"/>
      <c r="I250" s="181"/>
      <c r="J250" s="181"/>
      <c r="K250" s="181"/>
      <c r="L250" s="181"/>
      <c r="M250" s="182"/>
      <c r="N250" s="16"/>
      <c r="P250" s="11"/>
      <c r="Q250" s="170"/>
      <c r="R250" s="170"/>
      <c r="S250" s="12"/>
      <c r="T250" s="180"/>
      <c r="U250" s="181"/>
      <c r="V250" s="181"/>
      <c r="W250" s="181"/>
      <c r="X250" s="181"/>
      <c r="Y250" s="181"/>
      <c r="Z250" s="181"/>
      <c r="AA250" s="182"/>
    </row>
    <row r="251" spans="1:27" ht="18.75" x14ac:dyDescent="0.25">
      <c r="B251" s="11"/>
      <c r="E251" s="12"/>
      <c r="F251" s="8"/>
      <c r="G251" s="183" t="str">
        <f>INDEX(Database!$B:$G,MATCH(F247,Database!$B:$B,0),MATCH(F252,Database!$B$1:$G$1,0))</f>
        <v>Herkules - Bač</v>
      </c>
      <c r="H251" s="183"/>
      <c r="I251" s="183"/>
      <c r="J251" s="183"/>
      <c r="K251" s="183"/>
      <c r="L251" s="183"/>
      <c r="M251" s="184"/>
      <c r="N251" s="17"/>
      <c r="P251" s="11"/>
      <c r="S251" s="12"/>
      <c r="T251" s="8"/>
      <c r="U251" s="183" t="str">
        <f>INDEX(Database!$B:$G,MATCH(T247,Database!$B:$B,0),MATCH(T252,Database!$B$1:$G$1,0))</f>
        <v>Herkules - Bač</v>
      </c>
      <c r="V251" s="183"/>
      <c r="W251" s="183"/>
      <c r="X251" s="183"/>
      <c r="Y251" s="183"/>
      <c r="Z251" s="183"/>
      <c r="AA251" s="184"/>
    </row>
    <row r="252" spans="1:27" ht="18.75" x14ac:dyDescent="0.25">
      <c r="B252" s="11"/>
      <c r="E252" s="12"/>
      <c r="F252" s="11" t="s">
        <v>207</v>
      </c>
      <c r="G252" s="185"/>
      <c r="H252" s="185"/>
      <c r="I252" s="185"/>
      <c r="J252" s="185"/>
      <c r="K252" s="185"/>
      <c r="L252" s="185"/>
      <c r="M252" s="186"/>
      <c r="N252" s="17"/>
      <c r="P252" s="11"/>
      <c r="S252" s="12"/>
      <c r="T252" s="11" t="s">
        <v>207</v>
      </c>
      <c r="U252" s="185"/>
      <c r="V252" s="185"/>
      <c r="W252" s="185"/>
      <c r="X252" s="185"/>
      <c r="Y252" s="185"/>
      <c r="Z252" s="185"/>
      <c r="AA252" s="186"/>
    </row>
    <row r="253" spans="1:27" ht="19.5" thickBot="1" x14ac:dyDescent="0.3">
      <c r="B253" s="11"/>
      <c r="E253" s="12"/>
      <c r="F253" s="13"/>
      <c r="G253" s="187"/>
      <c r="H253" s="187"/>
      <c r="I253" s="187"/>
      <c r="J253" s="187"/>
      <c r="K253" s="187"/>
      <c r="L253" s="187"/>
      <c r="M253" s="188"/>
      <c r="N253" s="17"/>
      <c r="P253" s="11"/>
      <c r="S253" s="12"/>
      <c r="T253" s="13"/>
      <c r="U253" s="187"/>
      <c r="V253" s="187"/>
      <c r="W253" s="187"/>
      <c r="X253" s="187"/>
      <c r="Y253" s="187"/>
      <c r="Z253" s="187"/>
      <c r="AA253" s="188"/>
    </row>
    <row r="254" spans="1:27" x14ac:dyDescent="0.25">
      <c r="B254" s="11"/>
      <c r="E254" s="12"/>
      <c r="F254" s="8"/>
      <c r="G254" s="9"/>
      <c r="I254" s="10"/>
      <c r="M254" s="12"/>
      <c r="P254" s="11"/>
      <c r="S254" s="12"/>
      <c r="T254" s="8"/>
      <c r="U254" s="9"/>
      <c r="W254" s="10"/>
      <c r="AA254" s="12"/>
    </row>
    <row r="255" spans="1:27" x14ac:dyDescent="0.25">
      <c r="B255" s="11"/>
      <c r="E255" s="12"/>
      <c r="F255" s="11" t="s">
        <v>200</v>
      </c>
      <c r="I255" s="12"/>
      <c r="J255" t="s">
        <v>201</v>
      </c>
      <c r="M255" s="12"/>
      <c r="P255" s="11"/>
      <c r="S255" s="12"/>
      <c r="T255" s="11" t="s">
        <v>200</v>
      </c>
      <c r="W255" s="12"/>
      <c r="X255" t="s">
        <v>201</v>
      </c>
      <c r="AA255" s="12"/>
    </row>
    <row r="256" spans="1:27" ht="15.75" thickBot="1" x14ac:dyDescent="0.3">
      <c r="B256" s="13"/>
      <c r="C256" s="14"/>
      <c r="D256" s="14"/>
      <c r="E256" s="15"/>
      <c r="F256" s="13"/>
      <c r="G256" s="14"/>
      <c r="H256" s="14"/>
      <c r="I256" s="15"/>
      <c r="J256" s="14"/>
      <c r="K256" s="14"/>
      <c r="L256" s="14"/>
      <c r="M256" s="15"/>
      <c r="P256" s="13"/>
      <c r="Q256" s="14"/>
      <c r="R256" s="14"/>
      <c r="S256" s="15"/>
      <c r="T256" s="13"/>
      <c r="U256" s="14"/>
      <c r="V256" s="14"/>
      <c r="W256" s="15"/>
      <c r="X256" s="14"/>
      <c r="Y256" s="14"/>
      <c r="Z256" s="14"/>
      <c r="AA256" s="15"/>
    </row>
    <row r="257" spans="1:27" ht="15.75" thickBot="1" x14ac:dyDescent="0.3">
      <c r="B257" s="189" t="s">
        <v>208</v>
      </c>
      <c r="C257" s="190"/>
      <c r="D257" s="190"/>
      <c r="E257" s="191"/>
      <c r="F257" s="189" t="s">
        <v>203</v>
      </c>
      <c r="G257" s="190"/>
      <c r="H257" s="190"/>
      <c r="I257" s="191"/>
      <c r="J257" s="189" t="s">
        <v>204</v>
      </c>
      <c r="K257" s="190"/>
      <c r="L257" s="190"/>
      <c r="M257" s="191"/>
      <c r="N257" s="18"/>
      <c r="P257" s="189" t="s">
        <v>208</v>
      </c>
      <c r="Q257" s="190"/>
      <c r="R257" s="190"/>
      <c r="S257" s="191"/>
      <c r="T257" s="189" t="s">
        <v>203</v>
      </c>
      <c r="U257" s="190"/>
      <c r="V257" s="190"/>
      <c r="W257" s="191"/>
      <c r="X257" s="189" t="s">
        <v>204</v>
      </c>
      <c r="Y257" s="190"/>
      <c r="Z257" s="190"/>
      <c r="AA257" s="191"/>
    </row>
    <row r="258" spans="1:27" x14ac:dyDescent="0.25">
      <c r="A258" s="171" t="s">
        <v>205</v>
      </c>
      <c r="B258" s="8"/>
      <c r="C258" s="9"/>
      <c r="D258" s="9"/>
      <c r="E258" s="10"/>
      <c r="F258" s="8"/>
      <c r="G258" s="9"/>
      <c r="H258" s="9"/>
      <c r="I258" s="10"/>
      <c r="J258" s="8"/>
      <c r="K258" s="9"/>
      <c r="L258" s="9"/>
      <c r="M258" s="10"/>
      <c r="N258" s="12"/>
      <c r="O258" s="171" t="s">
        <v>205</v>
      </c>
      <c r="P258" s="8"/>
      <c r="Q258" s="9"/>
      <c r="R258" s="9"/>
      <c r="S258" s="10"/>
      <c r="T258" s="8"/>
      <c r="U258" s="9"/>
      <c r="V258" s="9"/>
      <c r="W258" s="10"/>
      <c r="X258" s="8"/>
      <c r="Y258" s="9"/>
      <c r="Z258" s="9"/>
      <c r="AA258" s="10"/>
    </row>
    <row r="259" spans="1:27" x14ac:dyDescent="0.25">
      <c r="A259" s="172"/>
      <c r="B259" s="11"/>
      <c r="E259" s="12"/>
      <c r="F259" s="11"/>
      <c r="I259" s="12"/>
      <c r="J259" s="11"/>
      <c r="M259" s="12"/>
      <c r="N259" s="12"/>
      <c r="O259" s="172"/>
      <c r="P259" s="11"/>
      <c r="S259" s="12"/>
      <c r="T259" s="11"/>
      <c r="W259" s="12"/>
      <c r="X259" s="11"/>
      <c r="AA259" s="12"/>
    </row>
    <row r="260" spans="1:27" x14ac:dyDescent="0.25">
      <c r="A260" s="172"/>
      <c r="B260" s="11"/>
      <c r="E260" s="12"/>
      <c r="F260" s="11"/>
      <c r="I260" s="12"/>
      <c r="J260" s="11"/>
      <c r="M260" s="12"/>
      <c r="N260" s="12"/>
      <c r="O260" s="172"/>
      <c r="P260" s="11"/>
      <c r="S260" s="12"/>
      <c r="T260" s="11"/>
      <c r="W260" s="12"/>
      <c r="X260" s="11"/>
      <c r="AA260" s="12"/>
    </row>
    <row r="261" spans="1:27" x14ac:dyDescent="0.25">
      <c r="A261" s="172"/>
      <c r="B261" s="11"/>
      <c r="E261" s="12"/>
      <c r="F261" s="11"/>
      <c r="I261" s="12"/>
      <c r="J261" s="11"/>
      <c r="M261" s="12"/>
      <c r="O261" s="172"/>
      <c r="P261" s="11"/>
      <c r="S261" s="12"/>
      <c r="T261" s="11"/>
      <c r="W261" s="12"/>
      <c r="X261" s="11"/>
      <c r="AA261" s="12"/>
    </row>
    <row r="262" spans="1:27" ht="15.75" thickBot="1" x14ac:dyDescent="0.3">
      <c r="A262" s="172"/>
      <c r="B262" s="13"/>
      <c r="C262" s="14"/>
      <c r="D262" s="14"/>
      <c r="E262" s="15"/>
      <c r="F262" s="13"/>
      <c r="G262" s="14"/>
      <c r="H262" s="14"/>
      <c r="I262" s="15"/>
      <c r="J262" s="13"/>
      <c r="K262" s="14"/>
      <c r="L262" s="14"/>
      <c r="M262" s="15"/>
      <c r="N262" s="12"/>
      <c r="O262" s="172"/>
      <c r="P262" s="13"/>
      <c r="Q262" s="14"/>
      <c r="R262" s="14"/>
      <c r="S262" s="15"/>
      <c r="T262" s="13"/>
      <c r="U262" s="14"/>
      <c r="V262" s="14"/>
      <c r="W262" s="15"/>
      <c r="X262" s="13"/>
      <c r="Y262" s="14"/>
      <c r="Z262" s="14"/>
      <c r="AA262" s="15"/>
    </row>
    <row r="263" spans="1:27" x14ac:dyDescent="0.25">
      <c r="A263" s="172"/>
      <c r="B263" s="9"/>
      <c r="C263" s="10"/>
      <c r="E263" s="12"/>
      <c r="F263" s="8"/>
      <c r="G263" s="10"/>
      <c r="I263" s="12"/>
      <c r="J263" s="8"/>
      <c r="K263" s="10"/>
      <c r="L263" s="8"/>
      <c r="M263" s="10"/>
      <c r="N263" s="12"/>
      <c r="O263" s="172"/>
      <c r="P263" s="9"/>
      <c r="Q263" s="10"/>
      <c r="S263" s="12"/>
      <c r="T263" s="8"/>
      <c r="U263" s="10"/>
      <c r="W263" s="12"/>
      <c r="X263" s="8"/>
      <c r="Y263" s="10"/>
      <c r="Z263" s="8"/>
      <c r="AA263" s="10"/>
    </row>
    <row r="264" spans="1:27" x14ac:dyDescent="0.25">
      <c r="A264" s="172"/>
      <c r="C264" s="12"/>
      <c r="E264" s="12"/>
      <c r="F264" s="11"/>
      <c r="G264" s="12"/>
      <c r="I264" s="12"/>
      <c r="J264" s="11"/>
      <c r="K264" s="12"/>
      <c r="L264" s="11"/>
      <c r="M264" s="12"/>
      <c r="N264" s="12"/>
      <c r="O264" s="172"/>
      <c r="Q264" s="12"/>
      <c r="S264" s="12"/>
      <c r="T264" s="11"/>
      <c r="U264" s="12"/>
      <c r="W264" s="12"/>
      <c r="X264" s="11"/>
      <c r="Y264" s="12"/>
      <c r="Z264" s="11"/>
      <c r="AA264" s="12"/>
    </row>
    <row r="265" spans="1:27" x14ac:dyDescent="0.25">
      <c r="A265" s="172"/>
      <c r="C265" s="12"/>
      <c r="E265" s="12"/>
      <c r="F265" s="11"/>
      <c r="G265" s="12"/>
      <c r="I265" s="12"/>
      <c r="J265" s="11"/>
      <c r="K265" s="12"/>
      <c r="L265" s="11"/>
      <c r="M265" s="12"/>
      <c r="N265" s="12"/>
      <c r="O265" s="172"/>
      <c r="Q265" s="12"/>
      <c r="S265" s="12"/>
      <c r="T265" s="11"/>
      <c r="U265" s="12"/>
      <c r="W265" s="12"/>
      <c r="X265" s="11"/>
      <c r="Y265" s="12"/>
      <c r="Z265" s="11"/>
      <c r="AA265" s="12"/>
    </row>
    <row r="266" spans="1:27" x14ac:dyDescent="0.25">
      <c r="A266" s="172"/>
      <c r="C266" s="12"/>
      <c r="E266" s="12"/>
      <c r="F266" s="11"/>
      <c r="G266" s="12"/>
      <c r="I266" s="12"/>
      <c r="J266" s="11"/>
      <c r="K266" s="12"/>
      <c r="L266" s="11"/>
      <c r="M266" s="12"/>
      <c r="N266" s="12"/>
      <c r="O266" s="172"/>
      <c r="Q266" s="12"/>
      <c r="S266" s="12"/>
      <c r="T266" s="11"/>
      <c r="U266" s="12"/>
      <c r="W266" s="12"/>
      <c r="X266" s="11"/>
      <c r="Y266" s="12"/>
      <c r="Z266" s="11"/>
      <c r="AA266" s="12"/>
    </row>
    <row r="267" spans="1:27" x14ac:dyDescent="0.25">
      <c r="A267" s="172"/>
      <c r="C267" s="12"/>
      <c r="F267" s="11"/>
      <c r="G267" s="12"/>
      <c r="J267" s="11"/>
      <c r="K267" s="12"/>
      <c r="L267" s="11"/>
      <c r="M267" s="12"/>
      <c r="O267" s="172"/>
      <c r="Q267" s="12"/>
      <c r="T267" s="11"/>
      <c r="U267" s="12"/>
      <c r="X267" s="11"/>
      <c r="Y267" s="12"/>
      <c r="Z267" s="11"/>
      <c r="AA267" s="12"/>
    </row>
    <row r="268" spans="1:27" ht="15.75" thickBot="1" x14ac:dyDescent="0.3">
      <c r="A268" s="173"/>
      <c r="B268" s="14"/>
      <c r="C268" s="15"/>
      <c r="D268" s="14"/>
      <c r="E268" s="15"/>
      <c r="F268" s="13"/>
      <c r="G268" s="15"/>
      <c r="H268" s="14"/>
      <c r="I268" s="15"/>
      <c r="J268" s="13"/>
      <c r="K268" s="15"/>
      <c r="L268" s="13"/>
      <c r="M268" s="15"/>
      <c r="N268" s="12"/>
      <c r="O268" s="173"/>
      <c r="P268" s="14"/>
      <c r="Q268" s="15"/>
      <c r="R268" s="14"/>
      <c r="S268" s="15"/>
      <c r="T268" s="13"/>
      <c r="U268" s="15"/>
      <c r="V268" s="14"/>
      <c r="W268" s="15"/>
      <c r="X268" s="13"/>
      <c r="Y268" s="15"/>
      <c r="Z268" s="13"/>
      <c r="AA268" s="15"/>
    </row>
    <row r="269" spans="1:27" x14ac:dyDescent="0.25">
      <c r="A269" s="171" t="s">
        <v>206</v>
      </c>
      <c r="B269" s="8"/>
      <c r="C269" s="9"/>
      <c r="D269" s="9"/>
      <c r="E269" s="10"/>
      <c r="F269" s="8"/>
      <c r="G269" s="9"/>
      <c r="H269" s="9"/>
      <c r="I269" s="10"/>
      <c r="J269" s="8"/>
      <c r="K269" s="9"/>
      <c r="L269" s="9"/>
      <c r="M269" s="10"/>
      <c r="N269" s="12"/>
      <c r="O269" s="171" t="s">
        <v>206</v>
      </c>
      <c r="P269" s="8"/>
      <c r="Q269" s="9"/>
      <c r="R269" s="9"/>
      <c r="S269" s="10"/>
      <c r="T269" s="8"/>
      <c r="U269" s="9"/>
      <c r="V269" s="9"/>
      <c r="W269" s="10"/>
      <c r="X269" s="8"/>
      <c r="Y269" s="9"/>
      <c r="Z269" s="9"/>
      <c r="AA269" s="10"/>
    </row>
    <row r="270" spans="1:27" x14ac:dyDescent="0.25">
      <c r="A270" s="172"/>
      <c r="B270" s="11"/>
      <c r="E270" s="12"/>
      <c r="F270" s="11"/>
      <c r="I270" s="12"/>
      <c r="J270" s="11"/>
      <c r="M270" s="12"/>
      <c r="N270" s="12"/>
      <c r="O270" s="172"/>
      <c r="P270" s="11"/>
      <c r="S270" s="12"/>
      <c r="T270" s="11"/>
      <c r="W270" s="12"/>
      <c r="X270" s="11"/>
      <c r="AA270" s="12"/>
    </row>
    <row r="271" spans="1:27" x14ac:dyDescent="0.25">
      <c r="A271" s="172"/>
      <c r="B271" s="11"/>
      <c r="E271" s="12"/>
      <c r="F271" s="11"/>
      <c r="I271" s="12"/>
      <c r="J271" s="11"/>
      <c r="M271" s="12"/>
      <c r="N271" s="12"/>
      <c r="O271" s="172"/>
      <c r="P271" s="11"/>
      <c r="S271" s="12"/>
      <c r="T271" s="11"/>
      <c r="W271" s="12"/>
      <c r="X271" s="11"/>
      <c r="AA271" s="12"/>
    </row>
    <row r="272" spans="1:27" x14ac:dyDescent="0.25">
      <c r="A272" s="172"/>
      <c r="B272" s="11"/>
      <c r="E272" s="12"/>
      <c r="F272" s="11"/>
      <c r="I272" s="12"/>
      <c r="J272" s="11"/>
      <c r="M272" s="12"/>
      <c r="N272" s="12"/>
      <c r="O272" s="172"/>
      <c r="P272" s="11"/>
      <c r="S272" s="12"/>
      <c r="T272" s="11"/>
      <c r="W272" s="12"/>
      <c r="X272" s="11"/>
      <c r="AA272" s="12"/>
    </row>
    <row r="273" spans="1:27" ht="15.75" thickBot="1" x14ac:dyDescent="0.3">
      <c r="A273" s="172"/>
      <c r="B273" s="13"/>
      <c r="C273" s="14"/>
      <c r="D273" s="14"/>
      <c r="E273" s="15"/>
      <c r="F273" s="13"/>
      <c r="G273" s="14"/>
      <c r="H273" s="14"/>
      <c r="I273" s="15"/>
      <c r="J273" s="13"/>
      <c r="K273" s="14"/>
      <c r="L273" s="14"/>
      <c r="M273" s="15"/>
      <c r="N273" s="12"/>
      <c r="O273" s="172"/>
      <c r="P273" s="13"/>
      <c r="Q273" s="14"/>
      <c r="R273" s="14"/>
      <c r="S273" s="15"/>
      <c r="T273" s="13"/>
      <c r="U273" s="14"/>
      <c r="V273" s="14"/>
      <c r="W273" s="15"/>
      <c r="X273" s="13"/>
      <c r="Y273" s="14"/>
      <c r="Z273" s="14"/>
      <c r="AA273" s="15"/>
    </row>
    <row r="274" spans="1:27" x14ac:dyDescent="0.25">
      <c r="A274" s="172"/>
      <c r="B274" s="8"/>
      <c r="C274" s="10"/>
      <c r="E274" s="12"/>
      <c r="F274" s="8"/>
      <c r="G274" s="10"/>
      <c r="I274" s="12"/>
      <c r="J274" s="8"/>
      <c r="K274" s="10"/>
      <c r="M274" s="12"/>
      <c r="N274" s="12"/>
      <c r="O274" s="172"/>
      <c r="P274" s="8"/>
      <c r="Q274" s="10"/>
      <c r="S274" s="12"/>
      <c r="T274" s="8"/>
      <c r="U274" s="10"/>
      <c r="W274" s="12"/>
      <c r="X274" s="8"/>
      <c r="Y274" s="10"/>
      <c r="AA274" s="12"/>
    </row>
    <row r="275" spans="1:27" x14ac:dyDescent="0.25">
      <c r="A275" s="172"/>
      <c r="B275" s="11"/>
      <c r="C275" s="12"/>
      <c r="E275" s="12"/>
      <c r="F275" s="11"/>
      <c r="G275" s="12"/>
      <c r="I275" s="12"/>
      <c r="J275" s="11"/>
      <c r="K275" s="12"/>
      <c r="M275" s="12"/>
      <c r="N275" s="12"/>
      <c r="O275" s="172"/>
      <c r="P275" s="11"/>
      <c r="Q275" s="12"/>
      <c r="S275" s="12"/>
      <c r="T275" s="11"/>
      <c r="U275" s="12"/>
      <c r="W275" s="12"/>
      <c r="X275" s="11"/>
      <c r="Y275" s="12"/>
      <c r="AA275" s="12"/>
    </row>
    <row r="276" spans="1:27" x14ac:dyDescent="0.25">
      <c r="A276" s="172"/>
      <c r="B276" s="11"/>
      <c r="C276" s="12"/>
      <c r="E276" s="12"/>
      <c r="F276" s="11"/>
      <c r="G276" s="12"/>
      <c r="I276" s="12"/>
      <c r="J276" s="11"/>
      <c r="K276" s="12"/>
      <c r="M276" s="12"/>
      <c r="N276" s="12"/>
      <c r="O276" s="172"/>
      <c r="P276" s="11"/>
      <c r="Q276" s="12"/>
      <c r="S276" s="12"/>
      <c r="T276" s="11"/>
      <c r="U276" s="12"/>
      <c r="W276" s="12"/>
      <c r="X276" s="11"/>
      <c r="Y276" s="12"/>
      <c r="AA276" s="12"/>
    </row>
    <row r="277" spans="1:27" x14ac:dyDescent="0.25">
      <c r="A277" s="172"/>
      <c r="B277" s="11"/>
      <c r="C277" s="12"/>
      <c r="E277" s="12"/>
      <c r="F277" s="11"/>
      <c r="G277" s="12"/>
      <c r="I277" s="12"/>
      <c r="J277" s="11"/>
      <c r="K277" s="12"/>
      <c r="M277" s="12"/>
      <c r="N277" s="12"/>
      <c r="O277" s="172"/>
      <c r="P277" s="11"/>
      <c r="Q277" s="12"/>
      <c r="S277" s="12"/>
      <c r="T277" s="11"/>
      <c r="U277" s="12"/>
      <c r="W277" s="12"/>
      <c r="X277" s="11"/>
      <c r="Y277" s="12"/>
      <c r="AA277" s="12"/>
    </row>
    <row r="278" spans="1:27" x14ac:dyDescent="0.25">
      <c r="A278" s="172"/>
      <c r="B278" s="11"/>
      <c r="C278" s="12"/>
      <c r="E278" s="12"/>
      <c r="F278" s="11"/>
      <c r="G278" s="12"/>
      <c r="I278" s="12"/>
      <c r="J278" s="11"/>
      <c r="K278" s="12"/>
      <c r="M278" s="12"/>
      <c r="N278" s="12"/>
      <c r="O278" s="172"/>
      <c r="P278" s="11"/>
      <c r="Q278" s="12"/>
      <c r="S278" s="12"/>
      <c r="T278" s="11"/>
      <c r="U278" s="12"/>
      <c r="W278" s="12"/>
      <c r="X278" s="11"/>
      <c r="Y278" s="12"/>
      <c r="AA278" s="12"/>
    </row>
    <row r="279" spans="1:27" ht="15.75" thickBot="1" x14ac:dyDescent="0.3">
      <c r="A279" s="173"/>
      <c r="B279" s="13"/>
      <c r="C279" s="15"/>
      <c r="D279" s="14"/>
      <c r="E279" s="15"/>
      <c r="F279" s="13"/>
      <c r="G279" s="15"/>
      <c r="H279" s="14"/>
      <c r="I279" s="15"/>
      <c r="J279" s="13"/>
      <c r="K279" s="15"/>
      <c r="L279" s="14"/>
      <c r="M279" s="15"/>
      <c r="N279" s="12"/>
      <c r="O279" s="173"/>
      <c r="P279" s="13"/>
      <c r="Q279" s="15"/>
      <c r="R279" s="14"/>
      <c r="S279" s="15"/>
      <c r="T279" s="13"/>
      <c r="U279" s="15"/>
      <c r="V279" s="14"/>
      <c r="W279" s="15"/>
      <c r="X279" s="13"/>
      <c r="Y279" s="15"/>
      <c r="Z279" s="14"/>
      <c r="AA279" s="15"/>
    </row>
    <row r="281" spans="1:27" ht="15.75" thickBot="1" x14ac:dyDescent="0.3"/>
    <row r="282" spans="1:27" ht="26.25" x14ac:dyDescent="0.25">
      <c r="B282" s="8" t="s">
        <v>202</v>
      </c>
      <c r="C282" s="9"/>
      <c r="D282" s="9"/>
      <c r="E282" s="10"/>
      <c r="F282" s="174" t="s">
        <v>184</v>
      </c>
      <c r="G282" s="175"/>
      <c r="H282" s="175"/>
      <c r="I282" s="175"/>
      <c r="J282" s="175"/>
      <c r="K282" s="175"/>
      <c r="L282" s="175"/>
      <c r="M282" s="176"/>
      <c r="N282" s="16"/>
      <c r="P282" s="8" t="s">
        <v>202</v>
      </c>
      <c r="Q282" s="9"/>
      <c r="R282" s="40"/>
      <c r="S282" s="10"/>
      <c r="T282" s="174" t="s">
        <v>166</v>
      </c>
      <c r="U282" s="175"/>
      <c r="V282" s="175"/>
      <c r="W282" s="175"/>
      <c r="X282" s="175"/>
      <c r="Y282" s="175"/>
      <c r="Z282" s="175"/>
      <c r="AA282" s="176"/>
    </row>
    <row r="283" spans="1:27" ht="26.25" x14ac:dyDescent="0.25">
      <c r="B283" s="11"/>
      <c r="E283" s="12"/>
      <c r="F283" s="177"/>
      <c r="G283" s="178"/>
      <c r="H283" s="178"/>
      <c r="I283" s="178"/>
      <c r="J283" s="178"/>
      <c r="K283" s="178"/>
      <c r="L283" s="178"/>
      <c r="M283" s="179"/>
      <c r="N283" s="16"/>
      <c r="P283" s="11"/>
      <c r="S283" s="12"/>
      <c r="T283" s="177"/>
      <c r="U283" s="178"/>
      <c r="V283" s="178"/>
      <c r="W283" s="178"/>
      <c r="X283" s="178"/>
      <c r="Y283" s="178"/>
      <c r="Z283" s="178"/>
      <c r="AA283" s="179"/>
    </row>
    <row r="284" spans="1:27" ht="26.25" x14ac:dyDescent="0.25">
      <c r="B284" s="11"/>
      <c r="C284" s="170" t="s">
        <v>351</v>
      </c>
      <c r="D284" s="170"/>
      <c r="E284" s="12"/>
      <c r="F284" s="177"/>
      <c r="G284" s="178"/>
      <c r="H284" s="178"/>
      <c r="I284" s="178"/>
      <c r="J284" s="178"/>
      <c r="K284" s="178"/>
      <c r="L284" s="178"/>
      <c r="M284" s="179"/>
      <c r="N284" s="16"/>
      <c r="P284" s="11"/>
      <c r="Q284" s="170" t="s">
        <v>351</v>
      </c>
      <c r="R284" s="170"/>
      <c r="S284" s="12"/>
      <c r="T284" s="177"/>
      <c r="U284" s="178"/>
      <c r="V284" s="178"/>
      <c r="W284" s="178"/>
      <c r="X284" s="178"/>
      <c r="Y284" s="178"/>
      <c r="Z284" s="178"/>
      <c r="AA284" s="179"/>
    </row>
    <row r="285" spans="1:27" ht="27" thickBot="1" x14ac:dyDescent="0.3">
      <c r="B285" s="11"/>
      <c r="C285" s="170"/>
      <c r="D285" s="170"/>
      <c r="E285" s="12"/>
      <c r="F285" s="180"/>
      <c r="G285" s="181"/>
      <c r="H285" s="181"/>
      <c r="I285" s="181"/>
      <c r="J285" s="181"/>
      <c r="K285" s="181"/>
      <c r="L285" s="181"/>
      <c r="M285" s="182"/>
      <c r="N285" s="16"/>
      <c r="P285" s="11"/>
      <c r="Q285" s="170"/>
      <c r="R285" s="170"/>
      <c r="S285" s="12"/>
      <c r="T285" s="180"/>
      <c r="U285" s="181"/>
      <c r="V285" s="181"/>
      <c r="W285" s="181"/>
      <c r="X285" s="181"/>
      <c r="Y285" s="181"/>
      <c r="Z285" s="181"/>
      <c r="AA285" s="182"/>
    </row>
    <row r="286" spans="1:27" ht="18.75" x14ac:dyDescent="0.25">
      <c r="B286" s="11"/>
      <c r="E286" s="12"/>
      <c r="F286" s="8"/>
      <c r="G286" s="183" t="str">
        <f>INDEX(Database!$B:$G,MATCH(F282,Database!$B:$B,0),MATCH(F287,Database!$B$1:$G$1,0))</f>
        <v>Herkules - Bač</v>
      </c>
      <c r="H286" s="183"/>
      <c r="I286" s="183"/>
      <c r="J286" s="183"/>
      <c r="K286" s="183"/>
      <c r="L286" s="183"/>
      <c r="M286" s="184"/>
      <c r="N286" s="17"/>
      <c r="P286" s="11"/>
      <c r="S286" s="12"/>
      <c r="T286" s="8"/>
      <c r="U286" s="183" t="str">
        <f>INDEX(Database!$B:$G,MATCH(T282,Database!$B:$B,0),MATCH(T287,Database!$B$1:$G$1,0))</f>
        <v>Herkules - Bač</v>
      </c>
      <c r="V286" s="183"/>
      <c r="W286" s="183"/>
      <c r="X286" s="183"/>
      <c r="Y286" s="183"/>
      <c r="Z286" s="183"/>
      <c r="AA286" s="184"/>
    </row>
    <row r="287" spans="1:27" ht="18.75" x14ac:dyDescent="0.25">
      <c r="B287" s="11"/>
      <c r="E287" s="12"/>
      <c r="F287" s="11" t="s">
        <v>207</v>
      </c>
      <c r="G287" s="185"/>
      <c r="H287" s="185"/>
      <c r="I287" s="185"/>
      <c r="J287" s="185"/>
      <c r="K287" s="185"/>
      <c r="L287" s="185"/>
      <c r="M287" s="186"/>
      <c r="N287" s="17"/>
      <c r="P287" s="11"/>
      <c r="S287" s="12"/>
      <c r="T287" s="11" t="s">
        <v>207</v>
      </c>
      <c r="U287" s="185"/>
      <c r="V287" s="185"/>
      <c r="W287" s="185"/>
      <c r="X287" s="185"/>
      <c r="Y287" s="185"/>
      <c r="Z287" s="185"/>
      <c r="AA287" s="186"/>
    </row>
    <row r="288" spans="1:27" ht="19.5" thickBot="1" x14ac:dyDescent="0.3">
      <c r="B288" s="11"/>
      <c r="E288" s="12"/>
      <c r="F288" s="13"/>
      <c r="G288" s="187"/>
      <c r="H288" s="187"/>
      <c r="I288" s="187"/>
      <c r="J288" s="187"/>
      <c r="K288" s="187"/>
      <c r="L288" s="187"/>
      <c r="M288" s="188"/>
      <c r="N288" s="17"/>
      <c r="P288" s="11"/>
      <c r="S288" s="12"/>
      <c r="T288" s="13"/>
      <c r="U288" s="187"/>
      <c r="V288" s="187"/>
      <c r="W288" s="187"/>
      <c r="X288" s="187"/>
      <c r="Y288" s="187"/>
      <c r="Z288" s="187"/>
      <c r="AA288" s="188"/>
    </row>
    <row r="289" spans="1:27" x14ac:dyDescent="0.25">
      <c r="B289" s="11"/>
      <c r="E289" s="12"/>
      <c r="F289" s="8"/>
      <c r="G289" s="9"/>
      <c r="I289" s="10"/>
      <c r="M289" s="12"/>
      <c r="P289" s="11"/>
      <c r="S289" s="12"/>
      <c r="T289" s="8"/>
      <c r="U289" s="9"/>
      <c r="W289" s="10"/>
      <c r="AA289" s="12"/>
    </row>
    <row r="290" spans="1:27" x14ac:dyDescent="0.25">
      <c r="B290" s="11"/>
      <c r="E290" s="12"/>
      <c r="F290" s="11" t="s">
        <v>200</v>
      </c>
      <c r="I290" s="12"/>
      <c r="J290" t="s">
        <v>201</v>
      </c>
      <c r="M290" s="12"/>
      <c r="P290" s="11"/>
      <c r="S290" s="12"/>
      <c r="T290" s="11" t="s">
        <v>200</v>
      </c>
      <c r="W290" s="12"/>
      <c r="X290" t="s">
        <v>201</v>
      </c>
      <c r="AA290" s="12"/>
    </row>
    <row r="291" spans="1:27" ht="15.75" thickBot="1" x14ac:dyDescent="0.3">
      <c r="B291" s="13"/>
      <c r="C291" s="14"/>
      <c r="D291" s="14"/>
      <c r="E291" s="15"/>
      <c r="F291" s="13"/>
      <c r="G291" s="14"/>
      <c r="H291" s="14"/>
      <c r="I291" s="15"/>
      <c r="J291" s="14"/>
      <c r="K291" s="14"/>
      <c r="L291" s="14"/>
      <c r="M291" s="15"/>
      <c r="P291" s="13"/>
      <c r="Q291" s="14"/>
      <c r="R291" s="14"/>
      <c r="S291" s="15"/>
      <c r="T291" s="13"/>
      <c r="U291" s="14"/>
      <c r="V291" s="14"/>
      <c r="W291" s="15"/>
      <c r="X291" s="14"/>
      <c r="Y291" s="14"/>
      <c r="Z291" s="14"/>
      <c r="AA291" s="15"/>
    </row>
    <row r="292" spans="1:27" ht="15.75" thickBot="1" x14ac:dyDescent="0.3">
      <c r="B292" s="189" t="s">
        <v>208</v>
      </c>
      <c r="C292" s="190"/>
      <c r="D292" s="190"/>
      <c r="E292" s="191"/>
      <c r="F292" s="189" t="s">
        <v>203</v>
      </c>
      <c r="G292" s="190"/>
      <c r="H292" s="190"/>
      <c r="I292" s="191"/>
      <c r="J292" s="189" t="s">
        <v>204</v>
      </c>
      <c r="K292" s="190"/>
      <c r="L292" s="190"/>
      <c r="M292" s="191"/>
      <c r="N292" s="18"/>
      <c r="P292" s="189" t="s">
        <v>208</v>
      </c>
      <c r="Q292" s="190"/>
      <c r="R292" s="190"/>
      <c r="S292" s="191"/>
      <c r="T292" s="189" t="s">
        <v>203</v>
      </c>
      <c r="U292" s="190"/>
      <c r="V292" s="190"/>
      <c r="W292" s="191"/>
      <c r="X292" s="189" t="s">
        <v>204</v>
      </c>
      <c r="Y292" s="190"/>
      <c r="Z292" s="190"/>
      <c r="AA292" s="191"/>
    </row>
    <row r="293" spans="1:27" x14ac:dyDescent="0.25">
      <c r="A293" s="171" t="s">
        <v>205</v>
      </c>
      <c r="B293" s="8"/>
      <c r="C293" s="9"/>
      <c r="D293" s="9"/>
      <c r="E293" s="10"/>
      <c r="F293" s="8"/>
      <c r="G293" s="9"/>
      <c r="H293" s="9"/>
      <c r="I293" s="10"/>
      <c r="J293" s="8"/>
      <c r="K293" s="9"/>
      <c r="L293" s="9"/>
      <c r="M293" s="10"/>
      <c r="N293" s="12"/>
      <c r="O293" s="171" t="s">
        <v>205</v>
      </c>
      <c r="P293" s="8"/>
      <c r="Q293" s="9"/>
      <c r="R293" s="9"/>
      <c r="S293" s="10"/>
      <c r="T293" s="8"/>
      <c r="U293" s="9"/>
      <c r="V293" s="9"/>
      <c r="W293" s="10"/>
      <c r="X293" s="8"/>
      <c r="Y293" s="9"/>
      <c r="Z293" s="9"/>
      <c r="AA293" s="10"/>
    </row>
    <row r="294" spans="1:27" x14ac:dyDescent="0.25">
      <c r="A294" s="172"/>
      <c r="B294" s="11"/>
      <c r="E294" s="12"/>
      <c r="F294" s="11"/>
      <c r="I294" s="12"/>
      <c r="J294" s="11"/>
      <c r="M294" s="12"/>
      <c r="N294" s="12"/>
      <c r="O294" s="172"/>
      <c r="P294" s="11"/>
      <c r="S294" s="12"/>
      <c r="T294" s="11"/>
      <c r="W294" s="12"/>
      <c r="X294" s="11"/>
      <c r="AA294" s="12"/>
    </row>
    <row r="295" spans="1:27" x14ac:dyDescent="0.25">
      <c r="A295" s="172"/>
      <c r="B295" s="11"/>
      <c r="E295" s="12"/>
      <c r="F295" s="11"/>
      <c r="I295" s="12"/>
      <c r="J295" s="11"/>
      <c r="M295" s="12"/>
      <c r="N295" s="12"/>
      <c r="O295" s="172"/>
      <c r="P295" s="11"/>
      <c r="S295" s="12"/>
      <c r="T295" s="11"/>
      <c r="W295" s="12"/>
      <c r="X295" s="11"/>
      <c r="AA295" s="12"/>
    </row>
    <row r="296" spans="1:27" x14ac:dyDescent="0.25">
      <c r="A296" s="172"/>
      <c r="B296" s="11"/>
      <c r="E296" s="12"/>
      <c r="F296" s="11"/>
      <c r="I296" s="12"/>
      <c r="J296" s="11"/>
      <c r="M296" s="12"/>
      <c r="O296" s="172"/>
      <c r="P296" s="11"/>
      <c r="S296" s="12"/>
      <c r="T296" s="11"/>
      <c r="W296" s="12"/>
      <c r="X296" s="11"/>
      <c r="AA296" s="12"/>
    </row>
    <row r="297" spans="1:27" ht="15.75" thickBot="1" x14ac:dyDescent="0.3">
      <c r="A297" s="172"/>
      <c r="B297" s="13"/>
      <c r="C297" s="14"/>
      <c r="D297" s="14"/>
      <c r="E297" s="15"/>
      <c r="F297" s="13"/>
      <c r="G297" s="14"/>
      <c r="H297" s="14"/>
      <c r="I297" s="15"/>
      <c r="J297" s="13"/>
      <c r="K297" s="14"/>
      <c r="L297" s="14"/>
      <c r="M297" s="15"/>
      <c r="N297" s="12"/>
      <c r="O297" s="172"/>
      <c r="P297" s="13"/>
      <c r="Q297" s="14"/>
      <c r="R297" s="14"/>
      <c r="S297" s="15"/>
      <c r="T297" s="13"/>
      <c r="U297" s="14"/>
      <c r="V297" s="14"/>
      <c r="W297" s="15"/>
      <c r="X297" s="13"/>
      <c r="Y297" s="14"/>
      <c r="Z297" s="14"/>
      <c r="AA297" s="15"/>
    </row>
    <row r="298" spans="1:27" x14ac:dyDescent="0.25">
      <c r="A298" s="172"/>
      <c r="B298" s="9"/>
      <c r="C298" s="10"/>
      <c r="E298" s="12"/>
      <c r="F298" s="8"/>
      <c r="G298" s="10"/>
      <c r="I298" s="12"/>
      <c r="J298" s="8"/>
      <c r="K298" s="10"/>
      <c r="L298" s="8"/>
      <c r="M298" s="10"/>
      <c r="N298" s="12"/>
      <c r="O298" s="172"/>
      <c r="P298" s="9"/>
      <c r="Q298" s="10"/>
      <c r="S298" s="12"/>
      <c r="T298" s="8"/>
      <c r="U298" s="10"/>
      <c r="W298" s="12"/>
      <c r="X298" s="8"/>
      <c r="Y298" s="10"/>
      <c r="Z298" s="8"/>
      <c r="AA298" s="10"/>
    </row>
    <row r="299" spans="1:27" x14ac:dyDescent="0.25">
      <c r="A299" s="172"/>
      <c r="C299" s="12"/>
      <c r="E299" s="12"/>
      <c r="F299" s="11"/>
      <c r="G299" s="12"/>
      <c r="I299" s="12"/>
      <c r="J299" s="11"/>
      <c r="K299" s="12"/>
      <c r="L299" s="11"/>
      <c r="M299" s="12"/>
      <c r="N299" s="12"/>
      <c r="O299" s="172"/>
      <c r="Q299" s="12"/>
      <c r="S299" s="12"/>
      <c r="T299" s="11"/>
      <c r="U299" s="12"/>
      <c r="W299" s="12"/>
      <c r="X299" s="11"/>
      <c r="Y299" s="12"/>
      <c r="Z299" s="11"/>
      <c r="AA299" s="12"/>
    </row>
    <row r="300" spans="1:27" x14ac:dyDescent="0.25">
      <c r="A300" s="172"/>
      <c r="C300" s="12"/>
      <c r="E300" s="12"/>
      <c r="F300" s="11"/>
      <c r="G300" s="12"/>
      <c r="I300" s="12"/>
      <c r="J300" s="11"/>
      <c r="K300" s="12"/>
      <c r="L300" s="11"/>
      <c r="M300" s="12"/>
      <c r="N300" s="12"/>
      <c r="O300" s="172"/>
      <c r="Q300" s="12"/>
      <c r="S300" s="12"/>
      <c r="T300" s="11"/>
      <c r="U300" s="12"/>
      <c r="W300" s="12"/>
      <c r="X300" s="11"/>
      <c r="Y300" s="12"/>
      <c r="Z300" s="11"/>
      <c r="AA300" s="12"/>
    </row>
    <row r="301" spans="1:27" x14ac:dyDescent="0.25">
      <c r="A301" s="172"/>
      <c r="C301" s="12"/>
      <c r="E301" s="12"/>
      <c r="F301" s="11"/>
      <c r="G301" s="12"/>
      <c r="I301" s="12"/>
      <c r="J301" s="11"/>
      <c r="K301" s="12"/>
      <c r="L301" s="11"/>
      <c r="M301" s="12"/>
      <c r="N301" s="12"/>
      <c r="O301" s="172"/>
      <c r="Q301" s="12"/>
      <c r="S301" s="12"/>
      <c r="T301" s="11"/>
      <c r="U301" s="12"/>
      <c r="W301" s="12"/>
      <c r="X301" s="11"/>
      <c r="Y301" s="12"/>
      <c r="Z301" s="11"/>
      <c r="AA301" s="12"/>
    </row>
    <row r="302" spans="1:27" x14ac:dyDescent="0.25">
      <c r="A302" s="172"/>
      <c r="C302" s="12"/>
      <c r="F302" s="11"/>
      <c r="G302" s="12"/>
      <c r="J302" s="11"/>
      <c r="K302" s="12"/>
      <c r="L302" s="11"/>
      <c r="M302" s="12"/>
      <c r="O302" s="172"/>
      <c r="Q302" s="12"/>
      <c r="T302" s="11"/>
      <c r="U302" s="12"/>
      <c r="X302" s="11"/>
      <c r="Y302" s="12"/>
      <c r="Z302" s="11"/>
      <c r="AA302" s="12"/>
    </row>
    <row r="303" spans="1:27" ht="15.75" thickBot="1" x14ac:dyDescent="0.3">
      <c r="A303" s="173"/>
      <c r="B303" s="14"/>
      <c r="C303" s="15"/>
      <c r="D303" s="14"/>
      <c r="E303" s="15"/>
      <c r="F303" s="13"/>
      <c r="G303" s="15"/>
      <c r="H303" s="14"/>
      <c r="I303" s="15"/>
      <c r="J303" s="13"/>
      <c r="K303" s="15"/>
      <c r="L303" s="13"/>
      <c r="M303" s="15"/>
      <c r="N303" s="12"/>
      <c r="O303" s="173"/>
      <c r="P303" s="14"/>
      <c r="Q303" s="15"/>
      <c r="R303" s="14"/>
      <c r="S303" s="15"/>
      <c r="T303" s="13"/>
      <c r="U303" s="15"/>
      <c r="V303" s="14"/>
      <c r="W303" s="15"/>
      <c r="X303" s="13"/>
      <c r="Y303" s="15"/>
      <c r="Z303" s="13"/>
      <c r="AA303" s="15"/>
    </row>
    <row r="304" spans="1:27" x14ac:dyDescent="0.25">
      <c r="A304" s="171" t="s">
        <v>206</v>
      </c>
      <c r="B304" s="8"/>
      <c r="C304" s="9"/>
      <c r="D304" s="9"/>
      <c r="E304" s="10"/>
      <c r="F304" s="8"/>
      <c r="G304" s="9"/>
      <c r="H304" s="9"/>
      <c r="I304" s="10"/>
      <c r="J304" s="8"/>
      <c r="K304" s="9"/>
      <c r="L304" s="9"/>
      <c r="M304" s="10"/>
      <c r="N304" s="12"/>
      <c r="O304" s="171" t="s">
        <v>206</v>
      </c>
      <c r="P304" s="8"/>
      <c r="Q304" s="9"/>
      <c r="R304" s="9"/>
      <c r="S304" s="10"/>
      <c r="T304" s="8"/>
      <c r="U304" s="9"/>
      <c r="V304" s="9"/>
      <c r="W304" s="10"/>
      <c r="X304" s="8"/>
      <c r="Y304" s="9"/>
      <c r="Z304" s="9"/>
      <c r="AA304" s="10"/>
    </row>
    <row r="305" spans="1:27" x14ac:dyDescent="0.25">
      <c r="A305" s="172"/>
      <c r="B305" s="11"/>
      <c r="E305" s="12"/>
      <c r="F305" s="11"/>
      <c r="I305" s="12"/>
      <c r="J305" s="11"/>
      <c r="M305" s="12"/>
      <c r="N305" s="12"/>
      <c r="O305" s="172"/>
      <c r="P305" s="11"/>
      <c r="S305" s="12"/>
      <c r="T305" s="11"/>
      <c r="W305" s="12"/>
      <c r="X305" s="11"/>
      <c r="AA305" s="12"/>
    </row>
    <row r="306" spans="1:27" x14ac:dyDescent="0.25">
      <c r="A306" s="172"/>
      <c r="B306" s="11"/>
      <c r="E306" s="12"/>
      <c r="F306" s="11"/>
      <c r="I306" s="12"/>
      <c r="J306" s="11"/>
      <c r="M306" s="12"/>
      <c r="N306" s="12"/>
      <c r="O306" s="172"/>
      <c r="P306" s="11"/>
      <c r="S306" s="12"/>
      <c r="T306" s="11"/>
      <c r="W306" s="12"/>
      <c r="X306" s="11"/>
      <c r="AA306" s="12"/>
    </row>
    <row r="307" spans="1:27" x14ac:dyDescent="0.25">
      <c r="A307" s="172"/>
      <c r="B307" s="11"/>
      <c r="E307" s="12"/>
      <c r="F307" s="11"/>
      <c r="I307" s="12"/>
      <c r="J307" s="11"/>
      <c r="M307" s="12"/>
      <c r="N307" s="12"/>
      <c r="O307" s="172"/>
      <c r="P307" s="11"/>
      <c r="S307" s="12"/>
      <c r="T307" s="11"/>
      <c r="W307" s="12"/>
      <c r="X307" s="11"/>
      <c r="AA307" s="12"/>
    </row>
    <row r="308" spans="1:27" ht="15.75" thickBot="1" x14ac:dyDescent="0.3">
      <c r="A308" s="172"/>
      <c r="B308" s="13"/>
      <c r="C308" s="14"/>
      <c r="D308" s="14"/>
      <c r="E308" s="15"/>
      <c r="F308" s="13"/>
      <c r="G308" s="14"/>
      <c r="H308" s="14"/>
      <c r="I308" s="15"/>
      <c r="J308" s="13"/>
      <c r="K308" s="14"/>
      <c r="L308" s="14"/>
      <c r="M308" s="15"/>
      <c r="N308" s="12"/>
      <c r="O308" s="172"/>
      <c r="P308" s="13"/>
      <c r="Q308" s="14"/>
      <c r="R308" s="14"/>
      <c r="S308" s="15"/>
      <c r="T308" s="13"/>
      <c r="U308" s="14"/>
      <c r="V308" s="14"/>
      <c r="W308" s="15"/>
      <c r="X308" s="13"/>
      <c r="Y308" s="14"/>
      <c r="Z308" s="14"/>
      <c r="AA308" s="15"/>
    </row>
    <row r="309" spans="1:27" x14ac:dyDescent="0.25">
      <c r="A309" s="172"/>
      <c r="B309" s="8"/>
      <c r="C309" s="10"/>
      <c r="E309" s="12"/>
      <c r="F309" s="8"/>
      <c r="G309" s="10"/>
      <c r="I309" s="12"/>
      <c r="J309" s="8"/>
      <c r="K309" s="10"/>
      <c r="M309" s="12"/>
      <c r="N309" s="12"/>
      <c r="O309" s="172"/>
      <c r="P309" s="8"/>
      <c r="Q309" s="10"/>
      <c r="S309" s="12"/>
      <c r="T309" s="8"/>
      <c r="U309" s="10"/>
      <c r="W309" s="12"/>
      <c r="X309" s="8"/>
      <c r="Y309" s="10"/>
      <c r="AA309" s="12"/>
    </row>
    <row r="310" spans="1:27" x14ac:dyDescent="0.25">
      <c r="A310" s="172"/>
      <c r="B310" s="11"/>
      <c r="C310" s="12"/>
      <c r="E310" s="12"/>
      <c r="F310" s="11"/>
      <c r="G310" s="12"/>
      <c r="I310" s="12"/>
      <c r="J310" s="11"/>
      <c r="K310" s="12"/>
      <c r="M310" s="12"/>
      <c r="N310" s="12"/>
      <c r="O310" s="172"/>
      <c r="P310" s="11"/>
      <c r="Q310" s="12"/>
      <c r="S310" s="12"/>
      <c r="T310" s="11"/>
      <c r="U310" s="12"/>
      <c r="W310" s="12"/>
      <c r="X310" s="11"/>
      <c r="Y310" s="12"/>
      <c r="AA310" s="12"/>
    </row>
    <row r="311" spans="1:27" x14ac:dyDescent="0.25">
      <c r="A311" s="172"/>
      <c r="B311" s="11"/>
      <c r="C311" s="12"/>
      <c r="E311" s="12"/>
      <c r="F311" s="11"/>
      <c r="G311" s="12"/>
      <c r="I311" s="12"/>
      <c r="J311" s="11"/>
      <c r="K311" s="12"/>
      <c r="M311" s="12"/>
      <c r="N311" s="12"/>
      <c r="O311" s="172"/>
      <c r="P311" s="11"/>
      <c r="Q311" s="12"/>
      <c r="S311" s="12"/>
      <c r="T311" s="11"/>
      <c r="U311" s="12"/>
      <c r="W311" s="12"/>
      <c r="X311" s="11"/>
      <c r="Y311" s="12"/>
      <c r="AA311" s="12"/>
    </row>
    <row r="312" spans="1:27" x14ac:dyDescent="0.25">
      <c r="A312" s="172"/>
      <c r="B312" s="11"/>
      <c r="C312" s="12"/>
      <c r="E312" s="12"/>
      <c r="F312" s="11"/>
      <c r="G312" s="12"/>
      <c r="I312" s="12"/>
      <c r="J312" s="11"/>
      <c r="K312" s="12"/>
      <c r="M312" s="12"/>
      <c r="N312" s="12"/>
      <c r="O312" s="172"/>
      <c r="P312" s="11"/>
      <c r="Q312" s="12"/>
      <c r="S312" s="12"/>
      <c r="T312" s="11"/>
      <c r="U312" s="12"/>
      <c r="W312" s="12"/>
      <c r="X312" s="11"/>
      <c r="Y312" s="12"/>
      <c r="AA312" s="12"/>
    </row>
    <row r="313" spans="1:27" x14ac:dyDescent="0.25">
      <c r="A313" s="172"/>
      <c r="B313" s="11"/>
      <c r="C313" s="12"/>
      <c r="E313" s="12"/>
      <c r="F313" s="11"/>
      <c r="G313" s="12"/>
      <c r="I313" s="12"/>
      <c r="J313" s="11"/>
      <c r="K313" s="12"/>
      <c r="M313" s="12"/>
      <c r="N313" s="12"/>
      <c r="O313" s="172"/>
      <c r="P313" s="11"/>
      <c r="Q313" s="12"/>
      <c r="S313" s="12"/>
      <c r="T313" s="11"/>
      <c r="U313" s="12"/>
      <c r="W313" s="12"/>
      <c r="X313" s="11"/>
      <c r="Y313" s="12"/>
      <c r="AA313" s="12"/>
    </row>
    <row r="314" spans="1:27" ht="15.75" thickBot="1" x14ac:dyDescent="0.3">
      <c r="A314" s="173"/>
      <c r="B314" s="13"/>
      <c r="C314" s="15"/>
      <c r="D314" s="14"/>
      <c r="E314" s="15"/>
      <c r="F314" s="13"/>
      <c r="G314" s="15"/>
      <c r="H314" s="14"/>
      <c r="I314" s="15"/>
      <c r="J314" s="13"/>
      <c r="K314" s="15"/>
      <c r="L314" s="14"/>
      <c r="M314" s="15"/>
      <c r="N314" s="12"/>
      <c r="O314" s="173"/>
      <c r="P314" s="13"/>
      <c r="Q314" s="15"/>
      <c r="R314" s="14"/>
      <c r="S314" s="15"/>
      <c r="T314" s="13"/>
      <c r="U314" s="15"/>
      <c r="V314" s="14"/>
      <c r="W314" s="15"/>
      <c r="X314" s="13"/>
      <c r="Y314" s="15"/>
      <c r="Z314" s="14"/>
      <c r="AA314" s="15"/>
    </row>
    <row r="315" spans="1:27" x14ac:dyDescent="0.25">
      <c r="A315" s="19"/>
      <c r="O315" s="19"/>
    </row>
    <row r="316" spans="1:27" ht="15.75" thickBot="1" x14ac:dyDescent="0.3"/>
    <row r="317" spans="1:27" ht="26.25" x14ac:dyDescent="0.25">
      <c r="B317" s="8" t="s">
        <v>202</v>
      </c>
      <c r="C317" s="9"/>
      <c r="D317" s="9"/>
      <c r="E317" s="10"/>
      <c r="F317" s="174" t="s">
        <v>189</v>
      </c>
      <c r="G317" s="175"/>
      <c r="H317" s="175"/>
      <c r="I317" s="175"/>
      <c r="J317" s="175"/>
      <c r="K317" s="175"/>
      <c r="L317" s="175"/>
      <c r="M317" s="176"/>
      <c r="N317" s="16"/>
      <c r="P317" s="8" t="s">
        <v>202</v>
      </c>
      <c r="Q317" s="9"/>
      <c r="R317" s="9"/>
      <c r="S317" s="10"/>
      <c r="T317" s="174" t="s">
        <v>79</v>
      </c>
      <c r="U317" s="175"/>
      <c r="V317" s="175"/>
      <c r="W317" s="175"/>
      <c r="X317" s="175"/>
      <c r="Y317" s="175"/>
      <c r="Z317" s="175"/>
      <c r="AA317" s="176"/>
    </row>
    <row r="318" spans="1:27" ht="26.25" x14ac:dyDescent="0.25">
      <c r="B318" s="11"/>
      <c r="E318" s="12"/>
      <c r="F318" s="177"/>
      <c r="G318" s="178"/>
      <c r="H318" s="178"/>
      <c r="I318" s="178"/>
      <c r="J318" s="178"/>
      <c r="K318" s="178"/>
      <c r="L318" s="178"/>
      <c r="M318" s="179"/>
      <c r="N318" s="16"/>
      <c r="P318" s="11"/>
      <c r="S318" s="12"/>
      <c r="T318" s="177"/>
      <c r="U318" s="178"/>
      <c r="V318" s="178"/>
      <c r="W318" s="178"/>
      <c r="X318" s="178"/>
      <c r="Y318" s="178"/>
      <c r="Z318" s="178"/>
      <c r="AA318" s="179"/>
    </row>
    <row r="319" spans="1:27" ht="26.25" x14ac:dyDescent="0.25">
      <c r="B319" s="11"/>
      <c r="C319" s="170" t="s">
        <v>350</v>
      </c>
      <c r="D319" s="170"/>
      <c r="E319" s="12"/>
      <c r="F319" s="177"/>
      <c r="G319" s="178"/>
      <c r="H319" s="178"/>
      <c r="I319" s="178"/>
      <c r="J319" s="178"/>
      <c r="K319" s="178"/>
      <c r="L319" s="178"/>
      <c r="M319" s="179"/>
      <c r="N319" s="16"/>
      <c r="P319" s="11"/>
      <c r="Q319" s="170" t="s">
        <v>350</v>
      </c>
      <c r="R319" s="170"/>
      <c r="S319" s="12"/>
      <c r="T319" s="177"/>
      <c r="U319" s="178"/>
      <c r="V319" s="178"/>
      <c r="W319" s="178"/>
      <c r="X319" s="178"/>
      <c r="Y319" s="178"/>
      <c r="Z319" s="178"/>
      <c r="AA319" s="179"/>
    </row>
    <row r="320" spans="1:27" ht="27" thickBot="1" x14ac:dyDescent="0.3">
      <c r="B320" s="11"/>
      <c r="C320" s="170"/>
      <c r="D320" s="170"/>
      <c r="E320" s="12"/>
      <c r="F320" s="180"/>
      <c r="G320" s="181"/>
      <c r="H320" s="181"/>
      <c r="I320" s="181"/>
      <c r="J320" s="181"/>
      <c r="K320" s="181"/>
      <c r="L320" s="181"/>
      <c r="M320" s="182"/>
      <c r="N320" s="16"/>
      <c r="P320" s="11"/>
      <c r="Q320" s="170"/>
      <c r="R320" s="170"/>
      <c r="S320" s="12"/>
      <c r="T320" s="180"/>
      <c r="U320" s="181"/>
      <c r="V320" s="181"/>
      <c r="W320" s="181"/>
      <c r="X320" s="181"/>
      <c r="Y320" s="181"/>
      <c r="Z320" s="181"/>
      <c r="AA320" s="182"/>
    </row>
    <row r="321" spans="1:27" ht="18.75" x14ac:dyDescent="0.25">
      <c r="B321" s="11"/>
      <c r="E321" s="12"/>
      <c r="F321" s="8"/>
      <c r="G321" s="183" t="str">
        <f>INDEX(Database!$B:$G,MATCH(F317,Database!$B:$B,0),MATCH(F322,Database!$B$1:$G$1,0))</f>
        <v>Radnički - Sombor</v>
      </c>
      <c r="H321" s="183"/>
      <c r="I321" s="183"/>
      <c r="J321" s="183"/>
      <c r="K321" s="183"/>
      <c r="L321" s="183"/>
      <c r="M321" s="184"/>
      <c r="N321" s="17"/>
      <c r="P321" s="11"/>
      <c r="S321" s="12"/>
      <c r="T321" s="8"/>
      <c r="U321" s="183" t="str">
        <f>INDEX(Database!$B:$G,MATCH(T317,Database!$B:$B,0),MATCH(T322,Database!$B$1:$G$1,0))</f>
        <v>Radnički - Sombor</v>
      </c>
      <c r="V321" s="183"/>
      <c r="W321" s="183"/>
      <c r="X321" s="183"/>
      <c r="Y321" s="183"/>
      <c r="Z321" s="183"/>
      <c r="AA321" s="184"/>
    </row>
    <row r="322" spans="1:27" ht="18.75" x14ac:dyDescent="0.25">
      <c r="B322" s="11"/>
      <c r="E322" s="12"/>
      <c r="F322" s="11" t="s">
        <v>207</v>
      </c>
      <c r="G322" s="185"/>
      <c r="H322" s="185"/>
      <c r="I322" s="185"/>
      <c r="J322" s="185"/>
      <c r="K322" s="185"/>
      <c r="L322" s="185"/>
      <c r="M322" s="186"/>
      <c r="N322" s="17"/>
      <c r="P322" s="11"/>
      <c r="S322" s="12"/>
      <c r="T322" s="11" t="s">
        <v>207</v>
      </c>
      <c r="U322" s="185"/>
      <c r="V322" s="185"/>
      <c r="W322" s="185"/>
      <c r="X322" s="185"/>
      <c r="Y322" s="185"/>
      <c r="Z322" s="185"/>
      <c r="AA322" s="186"/>
    </row>
    <row r="323" spans="1:27" ht="19.5" thickBot="1" x14ac:dyDescent="0.3">
      <c r="B323" s="11"/>
      <c r="E323" s="12"/>
      <c r="F323" s="13"/>
      <c r="G323" s="187"/>
      <c r="H323" s="187"/>
      <c r="I323" s="187"/>
      <c r="J323" s="187"/>
      <c r="K323" s="187"/>
      <c r="L323" s="187"/>
      <c r="M323" s="188"/>
      <c r="N323" s="17"/>
      <c r="P323" s="11"/>
      <c r="S323" s="12"/>
      <c r="T323" s="13"/>
      <c r="U323" s="187"/>
      <c r="V323" s="187"/>
      <c r="W323" s="187"/>
      <c r="X323" s="187"/>
      <c r="Y323" s="187"/>
      <c r="Z323" s="187"/>
      <c r="AA323" s="188"/>
    </row>
    <row r="324" spans="1:27" x14ac:dyDescent="0.25">
      <c r="B324" s="11"/>
      <c r="E324" s="12"/>
      <c r="F324" s="8"/>
      <c r="G324" s="9"/>
      <c r="I324" s="10"/>
      <c r="M324" s="12"/>
      <c r="P324" s="11"/>
      <c r="S324" s="12"/>
      <c r="T324" s="8"/>
      <c r="U324" s="9"/>
      <c r="W324" s="10"/>
      <c r="AA324" s="12"/>
    </row>
    <row r="325" spans="1:27" x14ac:dyDescent="0.25">
      <c r="B325" s="11"/>
      <c r="E325" s="12"/>
      <c r="F325" s="11" t="s">
        <v>200</v>
      </c>
      <c r="I325" s="12"/>
      <c r="J325" t="s">
        <v>201</v>
      </c>
      <c r="M325" s="12"/>
      <c r="P325" s="11"/>
      <c r="S325" s="12"/>
      <c r="T325" s="11" t="s">
        <v>200</v>
      </c>
      <c r="W325" s="12"/>
      <c r="X325" t="s">
        <v>201</v>
      </c>
      <c r="AA325" s="12"/>
    </row>
    <row r="326" spans="1:27" ht="15.75" thickBot="1" x14ac:dyDescent="0.3">
      <c r="B326" s="13"/>
      <c r="C326" s="14"/>
      <c r="D326" s="14"/>
      <c r="E326" s="15"/>
      <c r="F326" s="13"/>
      <c r="G326" s="14"/>
      <c r="H326" s="14"/>
      <c r="I326" s="15"/>
      <c r="J326" s="14"/>
      <c r="K326" s="14"/>
      <c r="L326" s="14"/>
      <c r="M326" s="15"/>
      <c r="P326" s="13"/>
      <c r="Q326" s="14"/>
      <c r="R326" s="14"/>
      <c r="S326" s="15"/>
      <c r="T326" s="13"/>
      <c r="U326" s="14"/>
      <c r="V326" s="14"/>
      <c r="W326" s="15"/>
      <c r="X326" s="14"/>
      <c r="Y326" s="14"/>
      <c r="Z326" s="14"/>
      <c r="AA326" s="15"/>
    </row>
    <row r="327" spans="1:27" ht="15.75" thickBot="1" x14ac:dyDescent="0.3">
      <c r="B327" s="189" t="s">
        <v>208</v>
      </c>
      <c r="C327" s="190"/>
      <c r="D327" s="190"/>
      <c r="E327" s="191"/>
      <c r="F327" s="189" t="s">
        <v>203</v>
      </c>
      <c r="G327" s="190"/>
      <c r="H327" s="190"/>
      <c r="I327" s="191"/>
      <c r="J327" s="189" t="s">
        <v>204</v>
      </c>
      <c r="K327" s="190"/>
      <c r="L327" s="190"/>
      <c r="M327" s="191"/>
      <c r="N327" s="18"/>
      <c r="P327" s="189" t="s">
        <v>208</v>
      </c>
      <c r="Q327" s="190"/>
      <c r="R327" s="190"/>
      <c r="S327" s="191"/>
      <c r="T327" s="189" t="s">
        <v>203</v>
      </c>
      <c r="U327" s="190"/>
      <c r="V327" s="190"/>
      <c r="W327" s="191"/>
      <c r="X327" s="189" t="s">
        <v>204</v>
      </c>
      <c r="Y327" s="190"/>
      <c r="Z327" s="190"/>
      <c r="AA327" s="191"/>
    </row>
    <row r="328" spans="1:27" x14ac:dyDescent="0.25">
      <c r="A328" s="171" t="s">
        <v>205</v>
      </c>
      <c r="B328" s="8"/>
      <c r="C328" s="9"/>
      <c r="D328" s="9"/>
      <c r="E328" s="10"/>
      <c r="F328" s="8"/>
      <c r="G328" s="9"/>
      <c r="H328" s="9"/>
      <c r="I328" s="10"/>
      <c r="J328" s="8"/>
      <c r="K328" s="9"/>
      <c r="L328" s="9"/>
      <c r="M328" s="10"/>
      <c r="N328" s="12"/>
      <c r="O328" s="171" t="s">
        <v>205</v>
      </c>
      <c r="P328" s="8"/>
      <c r="Q328" s="9"/>
      <c r="R328" s="9"/>
      <c r="S328" s="10"/>
      <c r="T328" s="8"/>
      <c r="U328" s="9"/>
      <c r="V328" s="9"/>
      <c r="W328" s="10"/>
      <c r="X328" s="8"/>
      <c r="Y328" s="9"/>
      <c r="Z328" s="9"/>
      <c r="AA328" s="10"/>
    </row>
    <row r="329" spans="1:27" x14ac:dyDescent="0.25">
      <c r="A329" s="172"/>
      <c r="B329" s="11"/>
      <c r="E329" s="12"/>
      <c r="F329" s="11"/>
      <c r="I329" s="12"/>
      <c r="J329" s="11"/>
      <c r="M329" s="12"/>
      <c r="N329" s="12"/>
      <c r="O329" s="172"/>
      <c r="P329" s="11"/>
      <c r="S329" s="12"/>
      <c r="T329" s="11"/>
      <c r="W329" s="12"/>
      <c r="X329" s="11"/>
      <c r="AA329" s="12"/>
    </row>
    <row r="330" spans="1:27" x14ac:dyDescent="0.25">
      <c r="A330" s="172"/>
      <c r="B330" s="11"/>
      <c r="E330" s="12"/>
      <c r="F330" s="11"/>
      <c r="I330" s="12"/>
      <c r="J330" s="11"/>
      <c r="M330" s="12"/>
      <c r="N330" s="12"/>
      <c r="O330" s="172"/>
      <c r="P330" s="11"/>
      <c r="S330" s="12"/>
      <c r="T330" s="11"/>
      <c r="W330" s="12"/>
      <c r="X330" s="11"/>
      <c r="AA330" s="12"/>
    </row>
    <row r="331" spans="1:27" x14ac:dyDescent="0.25">
      <c r="A331" s="172"/>
      <c r="B331" s="11"/>
      <c r="E331" s="12"/>
      <c r="F331" s="11"/>
      <c r="I331" s="12"/>
      <c r="J331" s="11"/>
      <c r="M331" s="12"/>
      <c r="O331" s="172"/>
      <c r="P331" s="11"/>
      <c r="S331" s="12"/>
      <c r="T331" s="11"/>
      <c r="W331" s="12"/>
      <c r="X331" s="11"/>
      <c r="AA331" s="12"/>
    </row>
    <row r="332" spans="1:27" ht="15.75" thickBot="1" x14ac:dyDescent="0.3">
      <c r="A332" s="172"/>
      <c r="B332" s="13"/>
      <c r="C332" s="14"/>
      <c r="D332" s="14"/>
      <c r="E332" s="15"/>
      <c r="F332" s="13"/>
      <c r="G332" s="14"/>
      <c r="H332" s="14"/>
      <c r="I332" s="15"/>
      <c r="J332" s="13"/>
      <c r="K332" s="14"/>
      <c r="L332" s="14"/>
      <c r="M332" s="15"/>
      <c r="N332" s="12"/>
      <c r="O332" s="172"/>
      <c r="P332" s="13"/>
      <c r="Q332" s="14"/>
      <c r="R332" s="14"/>
      <c r="S332" s="15"/>
      <c r="T332" s="13"/>
      <c r="U332" s="14"/>
      <c r="V332" s="14"/>
      <c r="W332" s="15"/>
      <c r="X332" s="13"/>
      <c r="Y332" s="14"/>
      <c r="Z332" s="14"/>
      <c r="AA332" s="15"/>
    </row>
    <row r="333" spans="1:27" x14ac:dyDescent="0.25">
      <c r="A333" s="172"/>
      <c r="B333" s="9"/>
      <c r="C333" s="10"/>
      <c r="E333" s="12"/>
      <c r="F333" s="8"/>
      <c r="G333" s="10"/>
      <c r="I333" s="12"/>
      <c r="J333" s="8"/>
      <c r="K333" s="10"/>
      <c r="L333" s="8"/>
      <c r="M333" s="10"/>
      <c r="N333" s="12"/>
      <c r="O333" s="172"/>
      <c r="P333" s="9"/>
      <c r="Q333" s="10"/>
      <c r="S333" s="12"/>
      <c r="T333" s="8"/>
      <c r="U333" s="10"/>
      <c r="W333" s="12"/>
      <c r="X333" s="8"/>
      <c r="Y333" s="10"/>
      <c r="Z333" s="8"/>
      <c r="AA333" s="10"/>
    </row>
    <row r="334" spans="1:27" x14ac:dyDescent="0.25">
      <c r="A334" s="172"/>
      <c r="C334" s="12"/>
      <c r="E334" s="12"/>
      <c r="F334" s="11"/>
      <c r="G334" s="12"/>
      <c r="I334" s="12"/>
      <c r="J334" s="11"/>
      <c r="K334" s="12"/>
      <c r="L334" s="11"/>
      <c r="M334" s="12"/>
      <c r="N334" s="12"/>
      <c r="O334" s="172"/>
      <c r="Q334" s="12"/>
      <c r="S334" s="12"/>
      <c r="T334" s="11"/>
      <c r="U334" s="12"/>
      <c r="W334" s="12"/>
      <c r="X334" s="11"/>
      <c r="Y334" s="12"/>
      <c r="Z334" s="11"/>
      <c r="AA334" s="12"/>
    </row>
    <row r="335" spans="1:27" x14ac:dyDescent="0.25">
      <c r="A335" s="172"/>
      <c r="C335" s="12"/>
      <c r="E335" s="12"/>
      <c r="F335" s="11"/>
      <c r="G335" s="12"/>
      <c r="I335" s="12"/>
      <c r="J335" s="11"/>
      <c r="K335" s="12"/>
      <c r="L335" s="11"/>
      <c r="M335" s="12"/>
      <c r="N335" s="12"/>
      <c r="O335" s="172"/>
      <c r="Q335" s="12"/>
      <c r="S335" s="12"/>
      <c r="T335" s="11"/>
      <c r="U335" s="12"/>
      <c r="W335" s="12"/>
      <c r="X335" s="11"/>
      <c r="Y335" s="12"/>
      <c r="Z335" s="11"/>
      <c r="AA335" s="12"/>
    </row>
    <row r="336" spans="1:27" x14ac:dyDescent="0.25">
      <c r="A336" s="172"/>
      <c r="C336" s="12"/>
      <c r="E336" s="12"/>
      <c r="F336" s="11"/>
      <c r="G336" s="12"/>
      <c r="I336" s="12"/>
      <c r="J336" s="11"/>
      <c r="K336" s="12"/>
      <c r="L336" s="11"/>
      <c r="M336" s="12"/>
      <c r="N336" s="12"/>
      <c r="O336" s="172"/>
      <c r="Q336" s="12"/>
      <c r="S336" s="12"/>
      <c r="T336" s="11"/>
      <c r="U336" s="12"/>
      <c r="W336" s="12"/>
      <c r="X336" s="11"/>
      <c r="Y336" s="12"/>
      <c r="Z336" s="11"/>
      <c r="AA336" s="12"/>
    </row>
    <row r="337" spans="1:27" x14ac:dyDescent="0.25">
      <c r="A337" s="172"/>
      <c r="C337" s="12"/>
      <c r="F337" s="11"/>
      <c r="G337" s="12"/>
      <c r="J337" s="11"/>
      <c r="K337" s="12"/>
      <c r="L337" s="11"/>
      <c r="M337" s="12"/>
      <c r="O337" s="172"/>
      <c r="Q337" s="12"/>
      <c r="T337" s="11"/>
      <c r="U337" s="12"/>
      <c r="X337" s="11"/>
      <c r="Y337" s="12"/>
      <c r="Z337" s="11"/>
      <c r="AA337" s="12"/>
    </row>
    <row r="338" spans="1:27" ht="15.75" thickBot="1" x14ac:dyDescent="0.3">
      <c r="A338" s="173"/>
      <c r="B338" s="14"/>
      <c r="C338" s="15"/>
      <c r="D338" s="14"/>
      <c r="E338" s="15"/>
      <c r="F338" s="13"/>
      <c r="G338" s="15"/>
      <c r="H338" s="14"/>
      <c r="I338" s="15"/>
      <c r="J338" s="13"/>
      <c r="K338" s="15"/>
      <c r="L338" s="13"/>
      <c r="M338" s="15"/>
      <c r="N338" s="12"/>
      <c r="O338" s="173"/>
      <c r="P338" s="14"/>
      <c r="Q338" s="15"/>
      <c r="R338" s="14"/>
      <c r="S338" s="15"/>
      <c r="T338" s="13"/>
      <c r="U338" s="15"/>
      <c r="V338" s="14"/>
      <c r="W338" s="15"/>
      <c r="X338" s="13"/>
      <c r="Y338" s="15"/>
      <c r="Z338" s="13"/>
      <c r="AA338" s="15"/>
    </row>
    <row r="339" spans="1:27" x14ac:dyDescent="0.25">
      <c r="A339" s="171" t="s">
        <v>206</v>
      </c>
      <c r="B339" s="8"/>
      <c r="C339" s="9"/>
      <c r="D339" s="9"/>
      <c r="E339" s="10"/>
      <c r="F339" s="8"/>
      <c r="G339" s="9"/>
      <c r="H339" s="9"/>
      <c r="I339" s="10"/>
      <c r="J339" s="8"/>
      <c r="K339" s="9"/>
      <c r="L339" s="9"/>
      <c r="M339" s="10"/>
      <c r="N339" s="12"/>
      <c r="O339" s="171" t="s">
        <v>206</v>
      </c>
      <c r="P339" s="8"/>
      <c r="Q339" s="9"/>
      <c r="R339" s="9"/>
      <c r="S339" s="10"/>
      <c r="T339" s="8"/>
      <c r="U339" s="9"/>
      <c r="V339" s="9"/>
      <c r="W339" s="10"/>
      <c r="X339" s="8"/>
      <c r="Y339" s="9"/>
      <c r="Z339" s="9"/>
      <c r="AA339" s="10"/>
    </row>
    <row r="340" spans="1:27" x14ac:dyDescent="0.25">
      <c r="A340" s="172"/>
      <c r="B340" s="11"/>
      <c r="E340" s="12"/>
      <c r="F340" s="11"/>
      <c r="I340" s="12"/>
      <c r="J340" s="11"/>
      <c r="M340" s="12"/>
      <c r="N340" s="12"/>
      <c r="O340" s="172"/>
      <c r="P340" s="11"/>
      <c r="S340" s="12"/>
      <c r="T340" s="11"/>
      <c r="W340" s="12"/>
      <c r="X340" s="11"/>
      <c r="AA340" s="12"/>
    </row>
    <row r="341" spans="1:27" x14ac:dyDescent="0.25">
      <c r="A341" s="172"/>
      <c r="B341" s="11"/>
      <c r="E341" s="12"/>
      <c r="F341" s="11"/>
      <c r="I341" s="12"/>
      <c r="J341" s="11"/>
      <c r="M341" s="12"/>
      <c r="N341" s="12"/>
      <c r="O341" s="172"/>
      <c r="P341" s="11"/>
      <c r="S341" s="12"/>
      <c r="T341" s="11"/>
      <c r="W341" s="12"/>
      <c r="X341" s="11"/>
      <c r="AA341" s="12"/>
    </row>
    <row r="342" spans="1:27" x14ac:dyDescent="0.25">
      <c r="A342" s="172"/>
      <c r="B342" s="11"/>
      <c r="E342" s="12"/>
      <c r="F342" s="11"/>
      <c r="I342" s="12"/>
      <c r="J342" s="11"/>
      <c r="M342" s="12"/>
      <c r="N342" s="12"/>
      <c r="O342" s="172"/>
      <c r="P342" s="11"/>
      <c r="S342" s="12"/>
      <c r="T342" s="11"/>
      <c r="W342" s="12"/>
      <c r="X342" s="11"/>
      <c r="AA342" s="12"/>
    </row>
    <row r="343" spans="1:27" ht="15.75" thickBot="1" x14ac:dyDescent="0.3">
      <c r="A343" s="172"/>
      <c r="B343" s="13"/>
      <c r="C343" s="14"/>
      <c r="D343" s="14"/>
      <c r="E343" s="15"/>
      <c r="F343" s="13"/>
      <c r="G343" s="14"/>
      <c r="H343" s="14"/>
      <c r="I343" s="15"/>
      <c r="J343" s="13"/>
      <c r="K343" s="14"/>
      <c r="L343" s="14"/>
      <c r="M343" s="15"/>
      <c r="N343" s="12"/>
      <c r="O343" s="172"/>
      <c r="P343" s="13"/>
      <c r="Q343" s="14"/>
      <c r="R343" s="14"/>
      <c r="S343" s="15"/>
      <c r="T343" s="13"/>
      <c r="U343" s="14"/>
      <c r="V343" s="14"/>
      <c r="W343" s="15"/>
      <c r="X343" s="13"/>
      <c r="Y343" s="14"/>
      <c r="Z343" s="14"/>
      <c r="AA343" s="15"/>
    </row>
    <row r="344" spans="1:27" x14ac:dyDescent="0.25">
      <c r="A344" s="172"/>
      <c r="B344" s="8"/>
      <c r="C344" s="10"/>
      <c r="E344" s="12"/>
      <c r="F344" s="8"/>
      <c r="G344" s="10"/>
      <c r="I344" s="12"/>
      <c r="J344" s="8"/>
      <c r="K344" s="10"/>
      <c r="M344" s="12"/>
      <c r="N344" s="12"/>
      <c r="O344" s="172"/>
      <c r="P344" s="8"/>
      <c r="Q344" s="10"/>
      <c r="S344" s="12"/>
      <c r="T344" s="8"/>
      <c r="U344" s="10"/>
      <c r="W344" s="12"/>
      <c r="X344" s="8"/>
      <c r="Y344" s="10"/>
      <c r="AA344" s="12"/>
    </row>
    <row r="345" spans="1:27" x14ac:dyDescent="0.25">
      <c r="A345" s="172"/>
      <c r="B345" s="11"/>
      <c r="C345" s="12"/>
      <c r="E345" s="12"/>
      <c r="F345" s="11"/>
      <c r="G345" s="12"/>
      <c r="I345" s="12"/>
      <c r="J345" s="11"/>
      <c r="K345" s="12"/>
      <c r="M345" s="12"/>
      <c r="N345" s="12"/>
      <c r="O345" s="172"/>
      <c r="P345" s="11"/>
      <c r="Q345" s="12"/>
      <c r="S345" s="12"/>
      <c r="T345" s="11"/>
      <c r="U345" s="12"/>
      <c r="W345" s="12"/>
      <c r="X345" s="11"/>
      <c r="Y345" s="12"/>
      <c r="AA345" s="12"/>
    </row>
    <row r="346" spans="1:27" x14ac:dyDescent="0.25">
      <c r="A346" s="172"/>
      <c r="B346" s="11"/>
      <c r="C346" s="12"/>
      <c r="E346" s="12"/>
      <c r="F346" s="11"/>
      <c r="G346" s="12"/>
      <c r="I346" s="12"/>
      <c r="J346" s="11"/>
      <c r="K346" s="12"/>
      <c r="M346" s="12"/>
      <c r="N346" s="12"/>
      <c r="O346" s="172"/>
      <c r="P346" s="11"/>
      <c r="Q346" s="12"/>
      <c r="S346" s="12"/>
      <c r="T346" s="11"/>
      <c r="U346" s="12"/>
      <c r="W346" s="12"/>
      <c r="X346" s="11"/>
      <c r="Y346" s="12"/>
      <c r="AA346" s="12"/>
    </row>
    <row r="347" spans="1:27" x14ac:dyDescent="0.25">
      <c r="A347" s="172"/>
      <c r="B347" s="11"/>
      <c r="C347" s="12"/>
      <c r="E347" s="12"/>
      <c r="F347" s="11"/>
      <c r="G347" s="12"/>
      <c r="I347" s="12"/>
      <c r="J347" s="11"/>
      <c r="K347" s="12"/>
      <c r="M347" s="12"/>
      <c r="N347" s="12"/>
      <c r="O347" s="172"/>
      <c r="P347" s="11"/>
      <c r="Q347" s="12"/>
      <c r="S347" s="12"/>
      <c r="T347" s="11"/>
      <c r="U347" s="12"/>
      <c r="W347" s="12"/>
      <c r="X347" s="11"/>
      <c r="Y347" s="12"/>
      <c r="AA347" s="12"/>
    </row>
    <row r="348" spans="1:27" x14ac:dyDescent="0.25">
      <c r="A348" s="172"/>
      <c r="B348" s="11"/>
      <c r="C348" s="12"/>
      <c r="E348" s="12"/>
      <c r="F348" s="11"/>
      <c r="G348" s="12"/>
      <c r="I348" s="12"/>
      <c r="J348" s="11"/>
      <c r="K348" s="12"/>
      <c r="M348" s="12"/>
      <c r="N348" s="12"/>
      <c r="O348" s="172"/>
      <c r="P348" s="11"/>
      <c r="Q348" s="12"/>
      <c r="S348" s="12"/>
      <c r="T348" s="11"/>
      <c r="U348" s="12"/>
      <c r="W348" s="12"/>
      <c r="X348" s="11"/>
      <c r="Y348" s="12"/>
      <c r="AA348" s="12"/>
    </row>
    <row r="349" spans="1:27" ht="15.75" thickBot="1" x14ac:dyDescent="0.3">
      <c r="A349" s="173"/>
      <c r="B349" s="13"/>
      <c r="C349" s="15"/>
      <c r="D349" s="14"/>
      <c r="E349" s="15"/>
      <c r="F349" s="13"/>
      <c r="G349" s="15"/>
      <c r="H349" s="14"/>
      <c r="I349" s="15"/>
      <c r="J349" s="13"/>
      <c r="K349" s="15"/>
      <c r="L349" s="14"/>
      <c r="M349" s="15"/>
      <c r="N349" s="12"/>
      <c r="O349" s="173"/>
      <c r="P349" s="13"/>
      <c r="Q349" s="15"/>
      <c r="R349" s="14"/>
      <c r="S349" s="15"/>
      <c r="T349" s="13"/>
      <c r="U349" s="15"/>
      <c r="V349" s="14"/>
      <c r="W349" s="15"/>
      <c r="X349" s="13"/>
      <c r="Y349" s="15"/>
      <c r="Z349" s="14"/>
      <c r="AA349" s="15"/>
    </row>
    <row r="350" spans="1:27" x14ac:dyDescent="0.25">
      <c r="A350" s="19"/>
      <c r="O350" s="19"/>
    </row>
    <row r="351" spans="1:27" ht="15.75" thickBot="1" x14ac:dyDescent="0.3"/>
    <row r="352" spans="1:27" ht="26.25" x14ac:dyDescent="0.25">
      <c r="B352" s="8" t="s">
        <v>202</v>
      </c>
      <c r="C352" s="9"/>
      <c r="D352" s="9"/>
      <c r="E352" s="10"/>
      <c r="F352" s="174" t="s">
        <v>85</v>
      </c>
      <c r="G352" s="175"/>
      <c r="H352" s="175"/>
      <c r="I352" s="175"/>
      <c r="J352" s="175"/>
      <c r="K352" s="175"/>
      <c r="L352" s="175"/>
      <c r="M352" s="176"/>
      <c r="N352" s="16"/>
      <c r="P352" s="8" t="s">
        <v>202</v>
      </c>
      <c r="Q352" s="9"/>
      <c r="R352" s="9"/>
      <c r="S352" s="10"/>
      <c r="T352" s="174" t="s">
        <v>322</v>
      </c>
      <c r="U352" s="175"/>
      <c r="V352" s="175"/>
      <c r="W352" s="175"/>
      <c r="X352" s="175"/>
      <c r="Y352" s="175"/>
      <c r="Z352" s="175"/>
      <c r="AA352" s="176"/>
    </row>
    <row r="353" spans="1:27" ht="26.25" x14ac:dyDescent="0.25">
      <c r="B353" s="11"/>
      <c r="E353" s="12"/>
      <c r="F353" s="177"/>
      <c r="G353" s="178"/>
      <c r="H353" s="178"/>
      <c r="I353" s="178"/>
      <c r="J353" s="178"/>
      <c r="K353" s="178"/>
      <c r="L353" s="178"/>
      <c r="M353" s="179"/>
      <c r="N353" s="16"/>
      <c r="P353" s="11"/>
      <c r="S353" s="12"/>
      <c r="T353" s="177"/>
      <c r="U353" s="178"/>
      <c r="V353" s="178"/>
      <c r="W353" s="178"/>
      <c r="X353" s="178"/>
      <c r="Y353" s="178"/>
      <c r="Z353" s="178"/>
      <c r="AA353" s="179"/>
    </row>
    <row r="354" spans="1:27" ht="26.25" x14ac:dyDescent="0.25">
      <c r="B354" s="11"/>
      <c r="C354" s="170" t="s">
        <v>350</v>
      </c>
      <c r="D354" s="170"/>
      <c r="E354" s="12"/>
      <c r="F354" s="177"/>
      <c r="G354" s="178"/>
      <c r="H354" s="178"/>
      <c r="I354" s="178"/>
      <c r="J354" s="178"/>
      <c r="K354" s="178"/>
      <c r="L354" s="178"/>
      <c r="M354" s="179"/>
      <c r="N354" s="16"/>
      <c r="P354" s="11"/>
      <c r="Q354" s="170" t="s">
        <v>350</v>
      </c>
      <c r="R354" s="170"/>
      <c r="S354" s="12"/>
      <c r="T354" s="177"/>
      <c r="U354" s="178"/>
      <c r="V354" s="178"/>
      <c r="W354" s="178"/>
      <c r="X354" s="178"/>
      <c r="Y354" s="178"/>
      <c r="Z354" s="178"/>
      <c r="AA354" s="179"/>
    </row>
    <row r="355" spans="1:27" ht="27" thickBot="1" x14ac:dyDescent="0.3">
      <c r="B355" s="11"/>
      <c r="C355" s="170"/>
      <c r="D355" s="170"/>
      <c r="E355" s="12"/>
      <c r="F355" s="180"/>
      <c r="G355" s="181"/>
      <c r="H355" s="181"/>
      <c r="I355" s="181"/>
      <c r="J355" s="181"/>
      <c r="K355" s="181"/>
      <c r="L355" s="181"/>
      <c r="M355" s="182"/>
      <c r="N355" s="16"/>
      <c r="P355" s="11"/>
      <c r="Q355" s="170"/>
      <c r="R355" s="170"/>
      <c r="S355" s="12"/>
      <c r="T355" s="180"/>
      <c r="U355" s="181"/>
      <c r="V355" s="181"/>
      <c r="W355" s="181"/>
      <c r="X355" s="181"/>
      <c r="Y355" s="181"/>
      <c r="Z355" s="181"/>
      <c r="AA355" s="182"/>
    </row>
    <row r="356" spans="1:27" ht="18.75" x14ac:dyDescent="0.25">
      <c r="B356" s="11"/>
      <c r="E356" s="12"/>
      <c r="F356" s="8"/>
      <c r="G356" s="183" t="str">
        <f>INDEX(Database!$B:$G,MATCH(F352,Database!$B:$B,0),MATCH(F357,Database!$B$1:$G$1,0))</f>
        <v>Radnički - Sombor</v>
      </c>
      <c r="H356" s="183"/>
      <c r="I356" s="183"/>
      <c r="J356" s="183"/>
      <c r="K356" s="183"/>
      <c r="L356" s="183"/>
      <c r="M356" s="184"/>
      <c r="N356" s="17"/>
      <c r="P356" s="11"/>
      <c r="S356" s="12"/>
      <c r="T356" s="8"/>
      <c r="U356" s="183" t="str">
        <f>INDEX(Database!$B:$G,MATCH(T352,Database!$B:$B,0),MATCH(T357,Database!$B$1:$G$1,0))</f>
        <v>Radnički - Sombor</v>
      </c>
      <c r="V356" s="183"/>
      <c r="W356" s="183"/>
      <c r="X356" s="183"/>
      <c r="Y356" s="183"/>
      <c r="Z356" s="183"/>
      <c r="AA356" s="184"/>
    </row>
    <row r="357" spans="1:27" ht="18.75" x14ac:dyDescent="0.25">
      <c r="B357" s="11"/>
      <c r="E357" s="12"/>
      <c r="F357" s="11" t="s">
        <v>207</v>
      </c>
      <c r="G357" s="185"/>
      <c r="H357" s="185"/>
      <c r="I357" s="185"/>
      <c r="J357" s="185"/>
      <c r="K357" s="185"/>
      <c r="L357" s="185"/>
      <c r="M357" s="186"/>
      <c r="N357" s="17"/>
      <c r="P357" s="11"/>
      <c r="S357" s="12"/>
      <c r="T357" s="11" t="s">
        <v>207</v>
      </c>
      <c r="U357" s="185"/>
      <c r="V357" s="185"/>
      <c r="W357" s="185"/>
      <c r="X357" s="185"/>
      <c r="Y357" s="185"/>
      <c r="Z357" s="185"/>
      <c r="AA357" s="186"/>
    </row>
    <row r="358" spans="1:27" ht="19.5" thickBot="1" x14ac:dyDescent="0.3">
      <c r="B358" s="11"/>
      <c r="E358" s="12"/>
      <c r="F358" s="13"/>
      <c r="G358" s="187"/>
      <c r="H358" s="187"/>
      <c r="I358" s="187"/>
      <c r="J358" s="187"/>
      <c r="K358" s="187"/>
      <c r="L358" s="187"/>
      <c r="M358" s="188"/>
      <c r="N358" s="17"/>
      <c r="P358" s="11"/>
      <c r="S358" s="12"/>
      <c r="T358" s="13"/>
      <c r="U358" s="187"/>
      <c r="V358" s="187"/>
      <c r="W358" s="187"/>
      <c r="X358" s="187"/>
      <c r="Y358" s="187"/>
      <c r="Z358" s="187"/>
      <c r="AA358" s="188"/>
    </row>
    <row r="359" spans="1:27" x14ac:dyDescent="0.25">
      <c r="B359" s="11"/>
      <c r="E359" s="12"/>
      <c r="F359" s="8"/>
      <c r="G359" s="9"/>
      <c r="I359" s="10"/>
      <c r="M359" s="12"/>
      <c r="P359" s="11"/>
      <c r="S359" s="12"/>
      <c r="T359" s="8"/>
      <c r="U359" s="9"/>
      <c r="W359" s="10"/>
      <c r="AA359" s="12"/>
    </row>
    <row r="360" spans="1:27" x14ac:dyDescent="0.25">
      <c r="B360" s="11"/>
      <c r="E360" s="12"/>
      <c r="F360" s="11" t="s">
        <v>200</v>
      </c>
      <c r="I360" s="12"/>
      <c r="J360" t="s">
        <v>201</v>
      </c>
      <c r="M360" s="12"/>
      <c r="P360" s="11"/>
      <c r="S360" s="12"/>
      <c r="T360" s="11" t="s">
        <v>200</v>
      </c>
      <c r="W360" s="12"/>
      <c r="X360" t="s">
        <v>201</v>
      </c>
      <c r="AA360" s="12"/>
    </row>
    <row r="361" spans="1:27" ht="15.75" thickBot="1" x14ac:dyDescent="0.3">
      <c r="B361" s="13"/>
      <c r="C361" s="14"/>
      <c r="D361" s="14"/>
      <c r="E361" s="15"/>
      <c r="F361" s="13"/>
      <c r="G361" s="14"/>
      <c r="H361" s="14"/>
      <c r="I361" s="15"/>
      <c r="J361" s="14"/>
      <c r="K361" s="14"/>
      <c r="L361" s="14"/>
      <c r="M361" s="15"/>
      <c r="P361" s="13"/>
      <c r="Q361" s="14"/>
      <c r="R361" s="14"/>
      <c r="S361" s="15"/>
      <c r="T361" s="13"/>
      <c r="U361" s="14"/>
      <c r="V361" s="14"/>
      <c r="W361" s="15"/>
      <c r="X361" s="14"/>
      <c r="Y361" s="14"/>
      <c r="Z361" s="14"/>
      <c r="AA361" s="15"/>
    </row>
    <row r="362" spans="1:27" ht="15.75" thickBot="1" x14ac:dyDescent="0.3">
      <c r="B362" s="189" t="s">
        <v>208</v>
      </c>
      <c r="C362" s="190"/>
      <c r="D362" s="190"/>
      <c r="E362" s="191"/>
      <c r="F362" s="189" t="s">
        <v>203</v>
      </c>
      <c r="G362" s="190"/>
      <c r="H362" s="190"/>
      <c r="I362" s="191"/>
      <c r="J362" s="189" t="s">
        <v>204</v>
      </c>
      <c r="K362" s="190"/>
      <c r="L362" s="190"/>
      <c r="M362" s="191"/>
      <c r="N362" s="18"/>
      <c r="P362" s="189" t="s">
        <v>208</v>
      </c>
      <c r="Q362" s="190"/>
      <c r="R362" s="190"/>
      <c r="S362" s="191"/>
      <c r="T362" s="189" t="s">
        <v>203</v>
      </c>
      <c r="U362" s="190"/>
      <c r="V362" s="190"/>
      <c r="W362" s="191"/>
      <c r="X362" s="189" t="s">
        <v>204</v>
      </c>
      <c r="Y362" s="190"/>
      <c r="Z362" s="190"/>
      <c r="AA362" s="191"/>
    </row>
    <row r="363" spans="1:27" x14ac:dyDescent="0.25">
      <c r="A363" s="171" t="s">
        <v>205</v>
      </c>
      <c r="B363" s="8"/>
      <c r="C363" s="9"/>
      <c r="D363" s="9"/>
      <c r="E363" s="10"/>
      <c r="F363" s="8"/>
      <c r="G363" s="9"/>
      <c r="H363" s="9"/>
      <c r="I363" s="10"/>
      <c r="J363" s="8"/>
      <c r="K363" s="9"/>
      <c r="L363" s="9"/>
      <c r="M363" s="10"/>
      <c r="N363" s="12"/>
      <c r="O363" s="171" t="s">
        <v>205</v>
      </c>
      <c r="P363" s="8"/>
      <c r="Q363" s="9"/>
      <c r="R363" s="9"/>
      <c r="S363" s="10"/>
      <c r="T363" s="8"/>
      <c r="U363" s="9"/>
      <c r="V363" s="9"/>
      <c r="W363" s="10"/>
      <c r="X363" s="8"/>
      <c r="Y363" s="9"/>
      <c r="Z363" s="9"/>
      <c r="AA363" s="10"/>
    </row>
    <row r="364" spans="1:27" x14ac:dyDescent="0.25">
      <c r="A364" s="172"/>
      <c r="B364" s="11"/>
      <c r="E364" s="12"/>
      <c r="F364" s="11"/>
      <c r="I364" s="12"/>
      <c r="J364" s="11"/>
      <c r="M364" s="12"/>
      <c r="N364" s="12"/>
      <c r="O364" s="172"/>
      <c r="P364" s="11"/>
      <c r="S364" s="12"/>
      <c r="T364" s="11"/>
      <c r="W364" s="12"/>
      <c r="X364" s="11"/>
      <c r="AA364" s="12"/>
    </row>
    <row r="365" spans="1:27" x14ac:dyDescent="0.25">
      <c r="A365" s="172"/>
      <c r="B365" s="11"/>
      <c r="E365" s="12"/>
      <c r="F365" s="11"/>
      <c r="I365" s="12"/>
      <c r="J365" s="11"/>
      <c r="M365" s="12"/>
      <c r="N365" s="12"/>
      <c r="O365" s="172"/>
      <c r="P365" s="11"/>
      <c r="S365" s="12"/>
      <c r="T365" s="11"/>
      <c r="W365" s="12"/>
      <c r="X365" s="11"/>
      <c r="AA365" s="12"/>
    </row>
    <row r="366" spans="1:27" x14ac:dyDescent="0.25">
      <c r="A366" s="172"/>
      <c r="B366" s="11"/>
      <c r="E366" s="12"/>
      <c r="F366" s="11"/>
      <c r="I366" s="12"/>
      <c r="J366" s="11"/>
      <c r="M366" s="12"/>
      <c r="O366" s="172"/>
      <c r="P366" s="11"/>
      <c r="S366" s="12"/>
      <c r="T366" s="11"/>
      <c r="W366" s="12"/>
      <c r="X366" s="11"/>
      <c r="AA366" s="12"/>
    </row>
    <row r="367" spans="1:27" ht="15.75" thickBot="1" x14ac:dyDescent="0.3">
      <c r="A367" s="172"/>
      <c r="B367" s="13"/>
      <c r="C367" s="14"/>
      <c r="D367" s="14"/>
      <c r="E367" s="15"/>
      <c r="F367" s="13"/>
      <c r="G367" s="14"/>
      <c r="H367" s="14"/>
      <c r="I367" s="15"/>
      <c r="J367" s="13"/>
      <c r="K367" s="14"/>
      <c r="L367" s="14"/>
      <c r="M367" s="15"/>
      <c r="N367" s="12"/>
      <c r="O367" s="172"/>
      <c r="P367" s="13"/>
      <c r="Q367" s="14"/>
      <c r="R367" s="14"/>
      <c r="S367" s="15"/>
      <c r="T367" s="13"/>
      <c r="U367" s="14"/>
      <c r="V367" s="14"/>
      <c r="W367" s="15"/>
      <c r="X367" s="13"/>
      <c r="Y367" s="14"/>
      <c r="Z367" s="14"/>
      <c r="AA367" s="15"/>
    </row>
    <row r="368" spans="1:27" x14ac:dyDescent="0.25">
      <c r="A368" s="172"/>
      <c r="B368" s="9"/>
      <c r="C368" s="10"/>
      <c r="E368" s="12"/>
      <c r="F368" s="8"/>
      <c r="G368" s="10"/>
      <c r="I368" s="12"/>
      <c r="J368" s="8"/>
      <c r="K368" s="10"/>
      <c r="L368" s="8"/>
      <c r="M368" s="10"/>
      <c r="N368" s="12"/>
      <c r="O368" s="172"/>
      <c r="P368" s="9"/>
      <c r="Q368" s="10"/>
      <c r="S368" s="12"/>
      <c r="T368" s="8"/>
      <c r="U368" s="10"/>
      <c r="W368" s="12"/>
      <c r="X368" s="8"/>
      <c r="Y368" s="10"/>
      <c r="Z368" s="8"/>
      <c r="AA368" s="10"/>
    </row>
    <row r="369" spans="1:27" x14ac:dyDescent="0.25">
      <c r="A369" s="172"/>
      <c r="C369" s="12"/>
      <c r="E369" s="12"/>
      <c r="F369" s="11"/>
      <c r="G369" s="12"/>
      <c r="I369" s="12"/>
      <c r="J369" s="11"/>
      <c r="K369" s="12"/>
      <c r="L369" s="11"/>
      <c r="M369" s="12"/>
      <c r="N369" s="12"/>
      <c r="O369" s="172"/>
      <c r="Q369" s="12"/>
      <c r="S369" s="12"/>
      <c r="T369" s="11"/>
      <c r="U369" s="12"/>
      <c r="W369" s="12"/>
      <c r="X369" s="11"/>
      <c r="Y369" s="12"/>
      <c r="Z369" s="11"/>
      <c r="AA369" s="12"/>
    </row>
    <row r="370" spans="1:27" x14ac:dyDescent="0.25">
      <c r="A370" s="172"/>
      <c r="C370" s="12"/>
      <c r="E370" s="12"/>
      <c r="F370" s="11"/>
      <c r="G370" s="12"/>
      <c r="I370" s="12"/>
      <c r="J370" s="11"/>
      <c r="K370" s="12"/>
      <c r="L370" s="11"/>
      <c r="M370" s="12"/>
      <c r="N370" s="12"/>
      <c r="O370" s="172"/>
      <c r="Q370" s="12"/>
      <c r="S370" s="12"/>
      <c r="T370" s="11"/>
      <c r="U370" s="12"/>
      <c r="W370" s="12"/>
      <c r="X370" s="11"/>
      <c r="Y370" s="12"/>
      <c r="Z370" s="11"/>
      <c r="AA370" s="12"/>
    </row>
    <row r="371" spans="1:27" x14ac:dyDescent="0.25">
      <c r="A371" s="172"/>
      <c r="C371" s="12"/>
      <c r="E371" s="12"/>
      <c r="F371" s="11"/>
      <c r="G371" s="12"/>
      <c r="I371" s="12"/>
      <c r="J371" s="11"/>
      <c r="K371" s="12"/>
      <c r="L371" s="11"/>
      <c r="M371" s="12"/>
      <c r="N371" s="12"/>
      <c r="O371" s="172"/>
      <c r="Q371" s="12"/>
      <c r="S371" s="12"/>
      <c r="T371" s="11"/>
      <c r="U371" s="12"/>
      <c r="W371" s="12"/>
      <c r="X371" s="11"/>
      <c r="Y371" s="12"/>
      <c r="Z371" s="11"/>
      <c r="AA371" s="12"/>
    </row>
    <row r="372" spans="1:27" x14ac:dyDescent="0.25">
      <c r="A372" s="172"/>
      <c r="C372" s="12"/>
      <c r="F372" s="11"/>
      <c r="G372" s="12"/>
      <c r="J372" s="11"/>
      <c r="K372" s="12"/>
      <c r="L372" s="11"/>
      <c r="M372" s="12"/>
      <c r="O372" s="172"/>
      <c r="Q372" s="12"/>
      <c r="T372" s="11"/>
      <c r="U372" s="12"/>
      <c r="X372" s="11"/>
      <c r="Y372" s="12"/>
      <c r="Z372" s="11"/>
      <c r="AA372" s="12"/>
    </row>
    <row r="373" spans="1:27" ht="15.75" thickBot="1" x14ac:dyDescent="0.3">
      <c r="A373" s="173"/>
      <c r="B373" s="14"/>
      <c r="C373" s="15"/>
      <c r="D373" s="14"/>
      <c r="E373" s="15"/>
      <c r="F373" s="13"/>
      <c r="G373" s="15"/>
      <c r="H373" s="14"/>
      <c r="I373" s="15"/>
      <c r="J373" s="13"/>
      <c r="K373" s="15"/>
      <c r="L373" s="13"/>
      <c r="M373" s="15"/>
      <c r="N373" s="12"/>
      <c r="O373" s="173"/>
      <c r="P373" s="14"/>
      <c r="Q373" s="15"/>
      <c r="R373" s="14"/>
      <c r="S373" s="15"/>
      <c r="T373" s="13"/>
      <c r="U373" s="15"/>
      <c r="V373" s="14"/>
      <c r="W373" s="15"/>
      <c r="X373" s="13"/>
      <c r="Y373" s="15"/>
      <c r="Z373" s="13"/>
      <c r="AA373" s="15"/>
    </row>
    <row r="374" spans="1:27" x14ac:dyDescent="0.25">
      <c r="A374" s="171" t="s">
        <v>206</v>
      </c>
      <c r="B374" s="8"/>
      <c r="C374" s="9"/>
      <c r="D374" s="9"/>
      <c r="E374" s="10"/>
      <c r="F374" s="8"/>
      <c r="G374" s="9"/>
      <c r="H374" s="9"/>
      <c r="I374" s="10"/>
      <c r="J374" s="8"/>
      <c r="K374" s="9"/>
      <c r="L374" s="9"/>
      <c r="M374" s="10"/>
      <c r="N374" s="12"/>
      <c r="O374" s="171" t="s">
        <v>206</v>
      </c>
      <c r="P374" s="8"/>
      <c r="Q374" s="9"/>
      <c r="R374" s="9"/>
      <c r="S374" s="10"/>
      <c r="T374" s="8"/>
      <c r="U374" s="9"/>
      <c r="V374" s="9"/>
      <c r="W374" s="10"/>
      <c r="X374" s="8"/>
      <c r="Y374" s="9"/>
      <c r="Z374" s="9"/>
      <c r="AA374" s="10"/>
    </row>
    <row r="375" spans="1:27" x14ac:dyDescent="0.25">
      <c r="A375" s="172"/>
      <c r="B375" s="11"/>
      <c r="E375" s="12"/>
      <c r="F375" s="11"/>
      <c r="I375" s="12"/>
      <c r="J375" s="11"/>
      <c r="M375" s="12"/>
      <c r="N375" s="12"/>
      <c r="O375" s="172"/>
      <c r="P375" s="11"/>
      <c r="S375" s="12"/>
      <c r="T375" s="11"/>
      <c r="W375" s="12"/>
      <c r="X375" s="11"/>
      <c r="AA375" s="12"/>
    </row>
    <row r="376" spans="1:27" x14ac:dyDescent="0.25">
      <c r="A376" s="172"/>
      <c r="B376" s="11"/>
      <c r="E376" s="12"/>
      <c r="F376" s="11"/>
      <c r="I376" s="12"/>
      <c r="J376" s="11"/>
      <c r="M376" s="12"/>
      <c r="N376" s="12"/>
      <c r="O376" s="172"/>
      <c r="P376" s="11"/>
      <c r="S376" s="12"/>
      <c r="T376" s="11"/>
      <c r="W376" s="12"/>
      <c r="X376" s="11"/>
      <c r="AA376" s="12"/>
    </row>
    <row r="377" spans="1:27" x14ac:dyDescent="0.25">
      <c r="A377" s="172"/>
      <c r="B377" s="11"/>
      <c r="E377" s="12"/>
      <c r="F377" s="11"/>
      <c r="I377" s="12"/>
      <c r="J377" s="11"/>
      <c r="M377" s="12"/>
      <c r="N377" s="12"/>
      <c r="O377" s="172"/>
      <c r="P377" s="11"/>
      <c r="S377" s="12"/>
      <c r="T377" s="11"/>
      <c r="W377" s="12"/>
      <c r="X377" s="11"/>
      <c r="AA377" s="12"/>
    </row>
    <row r="378" spans="1:27" ht="15.75" thickBot="1" x14ac:dyDescent="0.3">
      <c r="A378" s="172"/>
      <c r="B378" s="13"/>
      <c r="C378" s="14"/>
      <c r="D378" s="14"/>
      <c r="E378" s="15"/>
      <c r="F378" s="13"/>
      <c r="G378" s="14"/>
      <c r="H378" s="14"/>
      <c r="I378" s="15"/>
      <c r="J378" s="13"/>
      <c r="K378" s="14"/>
      <c r="L378" s="14"/>
      <c r="M378" s="15"/>
      <c r="N378" s="12"/>
      <c r="O378" s="172"/>
      <c r="P378" s="13"/>
      <c r="Q378" s="14"/>
      <c r="R378" s="14"/>
      <c r="S378" s="15"/>
      <c r="T378" s="13"/>
      <c r="U378" s="14"/>
      <c r="V378" s="14"/>
      <c r="W378" s="15"/>
      <c r="X378" s="13"/>
      <c r="Y378" s="14"/>
      <c r="Z378" s="14"/>
      <c r="AA378" s="15"/>
    </row>
    <row r="379" spans="1:27" x14ac:dyDescent="0.25">
      <c r="A379" s="172"/>
      <c r="B379" s="8"/>
      <c r="C379" s="10"/>
      <c r="E379" s="12"/>
      <c r="F379" s="8"/>
      <c r="G379" s="10"/>
      <c r="I379" s="12"/>
      <c r="J379" s="8"/>
      <c r="K379" s="10"/>
      <c r="M379" s="12"/>
      <c r="N379" s="12"/>
      <c r="O379" s="172"/>
      <c r="P379" s="8"/>
      <c r="Q379" s="10"/>
      <c r="S379" s="12"/>
      <c r="T379" s="8"/>
      <c r="U379" s="10"/>
      <c r="W379" s="12"/>
      <c r="X379" s="8"/>
      <c r="Y379" s="10"/>
      <c r="AA379" s="12"/>
    </row>
    <row r="380" spans="1:27" x14ac:dyDescent="0.25">
      <c r="A380" s="172"/>
      <c r="B380" s="11"/>
      <c r="C380" s="12"/>
      <c r="E380" s="12"/>
      <c r="F380" s="11"/>
      <c r="G380" s="12"/>
      <c r="I380" s="12"/>
      <c r="J380" s="11"/>
      <c r="K380" s="12"/>
      <c r="M380" s="12"/>
      <c r="N380" s="12"/>
      <c r="O380" s="172"/>
      <c r="P380" s="11"/>
      <c r="Q380" s="12"/>
      <c r="S380" s="12"/>
      <c r="T380" s="11"/>
      <c r="U380" s="12"/>
      <c r="W380" s="12"/>
      <c r="X380" s="11"/>
      <c r="Y380" s="12"/>
      <c r="AA380" s="12"/>
    </row>
    <row r="381" spans="1:27" x14ac:dyDescent="0.25">
      <c r="A381" s="172"/>
      <c r="B381" s="11"/>
      <c r="C381" s="12"/>
      <c r="E381" s="12"/>
      <c r="F381" s="11"/>
      <c r="G381" s="12"/>
      <c r="I381" s="12"/>
      <c r="J381" s="11"/>
      <c r="K381" s="12"/>
      <c r="M381" s="12"/>
      <c r="N381" s="12"/>
      <c r="O381" s="172"/>
      <c r="P381" s="11"/>
      <c r="Q381" s="12"/>
      <c r="S381" s="12"/>
      <c r="T381" s="11"/>
      <c r="U381" s="12"/>
      <c r="W381" s="12"/>
      <c r="X381" s="11"/>
      <c r="Y381" s="12"/>
      <c r="AA381" s="12"/>
    </row>
    <row r="382" spans="1:27" x14ac:dyDescent="0.25">
      <c r="A382" s="172"/>
      <c r="B382" s="11"/>
      <c r="C382" s="12"/>
      <c r="E382" s="12"/>
      <c r="F382" s="11"/>
      <c r="G382" s="12"/>
      <c r="I382" s="12"/>
      <c r="J382" s="11"/>
      <c r="K382" s="12"/>
      <c r="M382" s="12"/>
      <c r="N382" s="12"/>
      <c r="O382" s="172"/>
      <c r="P382" s="11"/>
      <c r="Q382" s="12"/>
      <c r="S382" s="12"/>
      <c r="T382" s="11"/>
      <c r="U382" s="12"/>
      <c r="W382" s="12"/>
      <c r="X382" s="11"/>
      <c r="Y382" s="12"/>
      <c r="AA382" s="12"/>
    </row>
    <row r="383" spans="1:27" x14ac:dyDescent="0.25">
      <c r="A383" s="172"/>
      <c r="B383" s="11"/>
      <c r="C383" s="12"/>
      <c r="E383" s="12"/>
      <c r="F383" s="11"/>
      <c r="G383" s="12"/>
      <c r="I383" s="12"/>
      <c r="J383" s="11"/>
      <c r="K383" s="12"/>
      <c r="M383" s="12"/>
      <c r="N383" s="12"/>
      <c r="O383" s="172"/>
      <c r="P383" s="11"/>
      <c r="Q383" s="12"/>
      <c r="S383" s="12"/>
      <c r="T383" s="11"/>
      <c r="U383" s="12"/>
      <c r="W383" s="12"/>
      <c r="X383" s="11"/>
      <c r="Y383" s="12"/>
      <c r="AA383" s="12"/>
    </row>
    <row r="384" spans="1:27" ht="15.75" thickBot="1" x14ac:dyDescent="0.3">
      <c r="A384" s="173"/>
      <c r="B384" s="13"/>
      <c r="C384" s="15"/>
      <c r="D384" s="14"/>
      <c r="E384" s="15"/>
      <c r="F384" s="13"/>
      <c r="G384" s="15"/>
      <c r="H384" s="14"/>
      <c r="I384" s="15"/>
      <c r="J384" s="13"/>
      <c r="K384" s="15"/>
      <c r="L384" s="14"/>
      <c r="M384" s="15"/>
      <c r="N384" s="12"/>
      <c r="O384" s="173"/>
      <c r="P384" s="13"/>
      <c r="Q384" s="15"/>
      <c r="R384" s="14"/>
      <c r="S384" s="15"/>
      <c r="T384" s="13"/>
      <c r="U384" s="15"/>
      <c r="V384" s="14"/>
      <c r="W384" s="15"/>
      <c r="X384" s="13"/>
      <c r="Y384" s="15"/>
      <c r="Z384" s="14"/>
      <c r="AA384" s="15"/>
    </row>
    <row r="385" spans="1:27" x14ac:dyDescent="0.25">
      <c r="A385" s="19"/>
      <c r="O385" s="19"/>
    </row>
    <row r="386" spans="1:27" ht="15.75" thickBot="1" x14ac:dyDescent="0.3"/>
    <row r="387" spans="1:27" ht="26.25" x14ac:dyDescent="0.25">
      <c r="B387" s="8" t="s">
        <v>202</v>
      </c>
      <c r="C387" s="9"/>
      <c r="D387" s="9"/>
      <c r="E387" s="10"/>
      <c r="F387" s="174" t="s">
        <v>352</v>
      </c>
      <c r="G387" s="175"/>
      <c r="H387" s="175"/>
      <c r="I387" s="175"/>
      <c r="J387" s="175"/>
      <c r="K387" s="175"/>
      <c r="L387" s="175"/>
      <c r="M387" s="176"/>
      <c r="N387" s="16"/>
      <c r="P387" s="8" t="s">
        <v>202</v>
      </c>
      <c r="Q387" s="9"/>
      <c r="R387" s="9"/>
      <c r="S387" s="10"/>
      <c r="T387" s="174" t="s">
        <v>347</v>
      </c>
      <c r="U387" s="175"/>
      <c r="V387" s="175"/>
      <c r="W387" s="175"/>
      <c r="X387" s="175"/>
      <c r="Y387" s="175"/>
      <c r="Z387" s="175"/>
      <c r="AA387" s="176"/>
    </row>
    <row r="388" spans="1:27" ht="26.25" x14ac:dyDescent="0.25">
      <c r="B388" s="11"/>
      <c r="E388" s="12"/>
      <c r="F388" s="177"/>
      <c r="G388" s="178"/>
      <c r="H388" s="178"/>
      <c r="I388" s="178"/>
      <c r="J388" s="178"/>
      <c r="K388" s="178"/>
      <c r="L388" s="178"/>
      <c r="M388" s="179"/>
      <c r="N388" s="16"/>
      <c r="P388" s="11"/>
      <c r="S388" s="12"/>
      <c r="T388" s="177"/>
      <c r="U388" s="178"/>
      <c r="V388" s="178"/>
      <c r="W388" s="178"/>
      <c r="X388" s="178"/>
      <c r="Y388" s="178"/>
      <c r="Z388" s="178"/>
      <c r="AA388" s="179"/>
    </row>
    <row r="389" spans="1:27" ht="26.25" x14ac:dyDescent="0.25">
      <c r="B389" s="11"/>
      <c r="C389" s="170" t="s">
        <v>351</v>
      </c>
      <c r="D389" s="170"/>
      <c r="E389" s="12"/>
      <c r="F389" s="177"/>
      <c r="G389" s="178"/>
      <c r="H389" s="178"/>
      <c r="I389" s="178"/>
      <c r="J389" s="178"/>
      <c r="K389" s="178"/>
      <c r="L389" s="178"/>
      <c r="M389" s="179"/>
      <c r="N389" s="16"/>
      <c r="P389" s="11"/>
      <c r="Q389" s="170" t="s">
        <v>351</v>
      </c>
      <c r="R389" s="170"/>
      <c r="S389" s="12"/>
      <c r="T389" s="177"/>
      <c r="U389" s="178"/>
      <c r="V389" s="178"/>
      <c r="W389" s="178"/>
      <c r="X389" s="178"/>
      <c r="Y389" s="178"/>
      <c r="Z389" s="178"/>
      <c r="AA389" s="179"/>
    </row>
    <row r="390" spans="1:27" ht="27" thickBot="1" x14ac:dyDescent="0.3">
      <c r="B390" s="11"/>
      <c r="C390" s="170"/>
      <c r="D390" s="170"/>
      <c r="E390" s="12"/>
      <c r="F390" s="180"/>
      <c r="G390" s="181"/>
      <c r="H390" s="181"/>
      <c r="I390" s="181"/>
      <c r="J390" s="181"/>
      <c r="K390" s="181"/>
      <c r="L390" s="181"/>
      <c r="M390" s="182"/>
      <c r="N390" s="16"/>
      <c r="P390" s="11"/>
      <c r="Q390" s="170"/>
      <c r="R390" s="170"/>
      <c r="S390" s="12"/>
      <c r="T390" s="180"/>
      <c r="U390" s="181"/>
      <c r="V390" s="181"/>
      <c r="W390" s="181"/>
      <c r="X390" s="181"/>
      <c r="Y390" s="181"/>
      <c r="Z390" s="181"/>
      <c r="AA390" s="182"/>
    </row>
    <row r="391" spans="1:27" ht="18.75" x14ac:dyDescent="0.25">
      <c r="B391" s="11"/>
      <c r="E391" s="12"/>
      <c r="F391" s="8"/>
      <c r="G391" s="183" t="str">
        <f>INDEX(Database!$B:$G,MATCH(F387,Database!$B:$B,0),MATCH(F392,Database!$B$1:$G$1,0))</f>
        <v>Radnički - Sombor</v>
      </c>
      <c r="H391" s="183"/>
      <c r="I391" s="183"/>
      <c r="J391" s="183"/>
      <c r="K391" s="183"/>
      <c r="L391" s="183"/>
      <c r="M391" s="184"/>
      <c r="N391" s="17"/>
      <c r="P391" s="11"/>
      <c r="S391" s="12"/>
      <c r="T391" s="8"/>
      <c r="U391" s="183"/>
      <c r="V391" s="183"/>
      <c r="W391" s="183"/>
      <c r="X391" s="183"/>
      <c r="Y391" s="183"/>
      <c r="Z391" s="183"/>
      <c r="AA391" s="184"/>
    </row>
    <row r="392" spans="1:27" ht="18.75" x14ac:dyDescent="0.25">
      <c r="B392" s="11"/>
      <c r="E392" s="12"/>
      <c r="F392" s="11" t="s">
        <v>207</v>
      </c>
      <c r="G392" s="185"/>
      <c r="H392" s="185"/>
      <c r="I392" s="185"/>
      <c r="J392" s="185"/>
      <c r="K392" s="185"/>
      <c r="L392" s="185"/>
      <c r="M392" s="186"/>
      <c r="N392" s="17"/>
      <c r="P392" s="11"/>
      <c r="S392" s="12"/>
      <c r="T392" s="11" t="s">
        <v>207</v>
      </c>
      <c r="U392" s="185"/>
      <c r="V392" s="185"/>
      <c r="W392" s="185"/>
      <c r="X392" s="185"/>
      <c r="Y392" s="185"/>
      <c r="Z392" s="185"/>
      <c r="AA392" s="186"/>
    </row>
    <row r="393" spans="1:27" ht="19.5" thickBot="1" x14ac:dyDescent="0.3">
      <c r="B393" s="11"/>
      <c r="E393" s="12"/>
      <c r="F393" s="13"/>
      <c r="G393" s="187"/>
      <c r="H393" s="187"/>
      <c r="I393" s="187"/>
      <c r="J393" s="187"/>
      <c r="K393" s="187"/>
      <c r="L393" s="187"/>
      <c r="M393" s="188"/>
      <c r="N393" s="17"/>
      <c r="P393" s="11"/>
      <c r="S393" s="12"/>
      <c r="T393" s="13"/>
      <c r="U393" s="187"/>
      <c r="V393" s="187"/>
      <c r="W393" s="187"/>
      <c r="X393" s="187"/>
      <c r="Y393" s="187"/>
      <c r="Z393" s="187"/>
      <c r="AA393" s="188"/>
    </row>
    <row r="394" spans="1:27" x14ac:dyDescent="0.25">
      <c r="B394" s="11"/>
      <c r="E394" s="12"/>
      <c r="F394" s="8"/>
      <c r="G394" s="9"/>
      <c r="I394" s="10"/>
      <c r="M394" s="12"/>
      <c r="P394" s="11"/>
      <c r="S394" s="12"/>
      <c r="T394" s="8"/>
      <c r="U394" s="9"/>
      <c r="W394" s="10"/>
      <c r="AA394" s="12"/>
    </row>
    <row r="395" spans="1:27" x14ac:dyDescent="0.25">
      <c r="B395" s="11"/>
      <c r="E395" s="12"/>
      <c r="F395" s="11" t="s">
        <v>200</v>
      </c>
      <c r="I395" s="12"/>
      <c r="J395" t="s">
        <v>201</v>
      </c>
      <c r="M395" s="12"/>
      <c r="P395" s="11"/>
      <c r="S395" s="12"/>
      <c r="T395" s="11" t="s">
        <v>200</v>
      </c>
      <c r="W395" s="12"/>
      <c r="X395" t="s">
        <v>201</v>
      </c>
      <c r="AA395" s="12"/>
    </row>
    <row r="396" spans="1:27" ht="15.75" thickBot="1" x14ac:dyDescent="0.3">
      <c r="B396" s="13"/>
      <c r="C396" s="14"/>
      <c r="D396" s="14"/>
      <c r="E396" s="15"/>
      <c r="F396" s="13"/>
      <c r="G396" s="14"/>
      <c r="H396" s="14"/>
      <c r="I396" s="15"/>
      <c r="J396" s="14"/>
      <c r="K396" s="14"/>
      <c r="L396" s="14"/>
      <c r="M396" s="15"/>
      <c r="P396" s="13"/>
      <c r="Q396" s="14"/>
      <c r="R396" s="14"/>
      <c r="S396" s="15"/>
      <c r="T396" s="13"/>
      <c r="U396" s="14"/>
      <c r="V396" s="14"/>
      <c r="W396" s="15"/>
      <c r="X396" s="14"/>
      <c r="Y396" s="14"/>
      <c r="Z396" s="14"/>
      <c r="AA396" s="15"/>
    </row>
    <row r="397" spans="1:27" ht="15.75" thickBot="1" x14ac:dyDescent="0.3">
      <c r="B397" s="189" t="s">
        <v>208</v>
      </c>
      <c r="C397" s="190"/>
      <c r="D397" s="190"/>
      <c r="E397" s="191"/>
      <c r="F397" s="189" t="s">
        <v>203</v>
      </c>
      <c r="G397" s="190"/>
      <c r="H397" s="190"/>
      <c r="I397" s="191"/>
      <c r="J397" s="189" t="s">
        <v>204</v>
      </c>
      <c r="K397" s="190"/>
      <c r="L397" s="190"/>
      <c r="M397" s="191"/>
      <c r="N397" s="18"/>
      <c r="P397" s="189" t="s">
        <v>208</v>
      </c>
      <c r="Q397" s="190"/>
      <c r="R397" s="190"/>
      <c r="S397" s="191"/>
      <c r="T397" s="189" t="s">
        <v>203</v>
      </c>
      <c r="U397" s="190"/>
      <c r="V397" s="190"/>
      <c r="W397" s="191"/>
      <c r="X397" s="189" t="s">
        <v>204</v>
      </c>
      <c r="Y397" s="190"/>
      <c r="Z397" s="190"/>
      <c r="AA397" s="191"/>
    </row>
    <row r="398" spans="1:27" x14ac:dyDescent="0.25">
      <c r="A398" s="171" t="s">
        <v>205</v>
      </c>
      <c r="B398" s="8"/>
      <c r="C398" s="9"/>
      <c r="D398" s="9"/>
      <c r="E398" s="10"/>
      <c r="F398" s="8"/>
      <c r="G398" s="9"/>
      <c r="H398" s="9"/>
      <c r="I398" s="10"/>
      <c r="J398" s="8"/>
      <c r="K398" s="9"/>
      <c r="L398" s="9"/>
      <c r="M398" s="10"/>
      <c r="N398" s="12"/>
      <c r="O398" s="171" t="s">
        <v>205</v>
      </c>
      <c r="P398" s="8"/>
      <c r="Q398" s="9"/>
      <c r="R398" s="9"/>
      <c r="S398" s="10"/>
      <c r="T398" s="8"/>
      <c r="U398" s="9"/>
      <c r="V398" s="9"/>
      <c r="W398" s="10"/>
      <c r="X398" s="8"/>
      <c r="Y398" s="9"/>
      <c r="Z398" s="9"/>
      <c r="AA398" s="10"/>
    </row>
    <row r="399" spans="1:27" x14ac:dyDescent="0.25">
      <c r="A399" s="172"/>
      <c r="B399" s="11"/>
      <c r="E399" s="12"/>
      <c r="F399" s="11"/>
      <c r="I399" s="12"/>
      <c r="J399" s="11"/>
      <c r="M399" s="12"/>
      <c r="N399" s="12"/>
      <c r="O399" s="172"/>
      <c r="P399" s="11"/>
      <c r="S399" s="12"/>
      <c r="T399" s="11"/>
      <c r="W399" s="12"/>
      <c r="X399" s="11"/>
      <c r="AA399" s="12"/>
    </row>
    <row r="400" spans="1:27" x14ac:dyDescent="0.25">
      <c r="A400" s="172"/>
      <c r="B400" s="11"/>
      <c r="E400" s="12"/>
      <c r="F400" s="11"/>
      <c r="I400" s="12"/>
      <c r="J400" s="11"/>
      <c r="M400" s="12"/>
      <c r="N400" s="12"/>
      <c r="O400" s="172"/>
      <c r="P400" s="11"/>
      <c r="S400" s="12"/>
      <c r="T400" s="11"/>
      <c r="W400" s="12"/>
      <c r="X400" s="11"/>
      <c r="AA400" s="12"/>
    </row>
    <row r="401" spans="1:27" x14ac:dyDescent="0.25">
      <c r="A401" s="172"/>
      <c r="B401" s="11"/>
      <c r="E401" s="12"/>
      <c r="F401" s="11"/>
      <c r="I401" s="12"/>
      <c r="J401" s="11"/>
      <c r="M401" s="12"/>
      <c r="O401" s="172"/>
      <c r="P401" s="11"/>
      <c r="S401" s="12"/>
      <c r="T401" s="11"/>
      <c r="W401" s="12"/>
      <c r="X401" s="11"/>
      <c r="AA401" s="12"/>
    </row>
    <row r="402" spans="1:27" ht="15.75" thickBot="1" x14ac:dyDescent="0.3">
      <c r="A402" s="172"/>
      <c r="B402" s="13"/>
      <c r="C402" s="14"/>
      <c r="D402" s="14"/>
      <c r="E402" s="15"/>
      <c r="F402" s="13"/>
      <c r="G402" s="14"/>
      <c r="H402" s="14"/>
      <c r="I402" s="15"/>
      <c r="J402" s="13"/>
      <c r="K402" s="14"/>
      <c r="L402" s="14"/>
      <c r="M402" s="15"/>
      <c r="N402" s="12"/>
      <c r="O402" s="172"/>
      <c r="P402" s="13"/>
      <c r="Q402" s="14"/>
      <c r="R402" s="14"/>
      <c r="S402" s="15"/>
      <c r="T402" s="13"/>
      <c r="U402" s="14"/>
      <c r="V402" s="14"/>
      <c r="W402" s="15"/>
      <c r="X402" s="13"/>
      <c r="Y402" s="14"/>
      <c r="Z402" s="14"/>
      <c r="AA402" s="15"/>
    </row>
    <row r="403" spans="1:27" x14ac:dyDescent="0.25">
      <c r="A403" s="172"/>
      <c r="B403" s="9"/>
      <c r="C403" s="10"/>
      <c r="E403" s="12"/>
      <c r="F403" s="8"/>
      <c r="G403" s="10"/>
      <c r="I403" s="12"/>
      <c r="J403" s="8"/>
      <c r="K403" s="10"/>
      <c r="L403" s="8"/>
      <c r="M403" s="10"/>
      <c r="N403" s="12"/>
      <c r="O403" s="172"/>
      <c r="P403" s="9"/>
      <c r="Q403" s="10"/>
      <c r="S403" s="12"/>
      <c r="T403" s="8"/>
      <c r="U403" s="10"/>
      <c r="W403" s="12"/>
      <c r="X403" s="8"/>
      <c r="Y403" s="10"/>
      <c r="Z403" s="8"/>
      <c r="AA403" s="10"/>
    </row>
    <row r="404" spans="1:27" x14ac:dyDescent="0.25">
      <c r="A404" s="172"/>
      <c r="C404" s="12"/>
      <c r="E404" s="12"/>
      <c r="F404" s="11"/>
      <c r="G404" s="12"/>
      <c r="I404" s="12"/>
      <c r="J404" s="11"/>
      <c r="K404" s="12"/>
      <c r="L404" s="11"/>
      <c r="M404" s="12"/>
      <c r="N404" s="12"/>
      <c r="O404" s="172"/>
      <c r="Q404" s="12"/>
      <c r="S404" s="12"/>
      <c r="T404" s="11"/>
      <c r="U404" s="12"/>
      <c r="W404" s="12"/>
      <c r="X404" s="11"/>
      <c r="Y404" s="12"/>
      <c r="Z404" s="11"/>
      <c r="AA404" s="12"/>
    </row>
    <row r="405" spans="1:27" x14ac:dyDescent="0.25">
      <c r="A405" s="172"/>
      <c r="C405" s="12"/>
      <c r="E405" s="12"/>
      <c r="F405" s="11"/>
      <c r="G405" s="12"/>
      <c r="I405" s="12"/>
      <c r="J405" s="11"/>
      <c r="K405" s="12"/>
      <c r="L405" s="11"/>
      <c r="M405" s="12"/>
      <c r="N405" s="12"/>
      <c r="O405" s="172"/>
      <c r="Q405" s="12"/>
      <c r="S405" s="12"/>
      <c r="T405" s="11"/>
      <c r="U405" s="12"/>
      <c r="W405" s="12"/>
      <c r="X405" s="11"/>
      <c r="Y405" s="12"/>
      <c r="Z405" s="11"/>
      <c r="AA405" s="12"/>
    </row>
    <row r="406" spans="1:27" x14ac:dyDescent="0.25">
      <c r="A406" s="172"/>
      <c r="C406" s="12"/>
      <c r="E406" s="12"/>
      <c r="F406" s="11"/>
      <c r="G406" s="12"/>
      <c r="I406" s="12"/>
      <c r="J406" s="11"/>
      <c r="K406" s="12"/>
      <c r="L406" s="11"/>
      <c r="M406" s="12"/>
      <c r="N406" s="12"/>
      <c r="O406" s="172"/>
      <c r="Q406" s="12"/>
      <c r="S406" s="12"/>
      <c r="T406" s="11"/>
      <c r="U406" s="12"/>
      <c r="W406" s="12"/>
      <c r="X406" s="11"/>
      <c r="Y406" s="12"/>
      <c r="Z406" s="11"/>
      <c r="AA406" s="12"/>
    </row>
    <row r="407" spans="1:27" x14ac:dyDescent="0.25">
      <c r="A407" s="172"/>
      <c r="C407" s="12"/>
      <c r="F407" s="11"/>
      <c r="G407" s="12"/>
      <c r="J407" s="11"/>
      <c r="K407" s="12"/>
      <c r="L407" s="11"/>
      <c r="M407" s="12"/>
      <c r="O407" s="172"/>
      <c r="Q407" s="12"/>
      <c r="T407" s="11"/>
      <c r="U407" s="12"/>
      <c r="X407" s="11"/>
      <c r="Y407" s="12"/>
      <c r="Z407" s="11"/>
      <c r="AA407" s="12"/>
    </row>
    <row r="408" spans="1:27" ht="15.75" thickBot="1" x14ac:dyDescent="0.3">
      <c r="A408" s="173"/>
      <c r="B408" s="14"/>
      <c r="C408" s="15"/>
      <c r="D408" s="14"/>
      <c r="E408" s="15"/>
      <c r="F408" s="13"/>
      <c r="G408" s="15"/>
      <c r="H408" s="14"/>
      <c r="I408" s="15"/>
      <c r="J408" s="13"/>
      <c r="K408" s="15"/>
      <c r="L408" s="13"/>
      <c r="M408" s="15"/>
      <c r="N408" s="12"/>
      <c r="O408" s="173"/>
      <c r="P408" s="14"/>
      <c r="Q408" s="15"/>
      <c r="R408" s="14"/>
      <c r="S408" s="15"/>
      <c r="T408" s="13"/>
      <c r="U408" s="15"/>
      <c r="V408" s="14"/>
      <c r="W408" s="15"/>
      <c r="X408" s="13"/>
      <c r="Y408" s="15"/>
      <c r="Z408" s="13"/>
      <c r="AA408" s="15"/>
    </row>
    <row r="409" spans="1:27" x14ac:dyDescent="0.25">
      <c r="A409" s="171" t="s">
        <v>206</v>
      </c>
      <c r="B409" s="8"/>
      <c r="C409" s="9"/>
      <c r="D409" s="9"/>
      <c r="E409" s="10"/>
      <c r="F409" s="8"/>
      <c r="G409" s="9"/>
      <c r="H409" s="9"/>
      <c r="I409" s="10"/>
      <c r="J409" s="8"/>
      <c r="K409" s="9"/>
      <c r="L409" s="9"/>
      <c r="M409" s="10"/>
      <c r="N409" s="12"/>
      <c r="O409" s="171" t="s">
        <v>206</v>
      </c>
      <c r="P409" s="8"/>
      <c r="Q409" s="9"/>
      <c r="R409" s="9"/>
      <c r="S409" s="10"/>
      <c r="T409" s="8"/>
      <c r="U409" s="9"/>
      <c r="V409" s="9"/>
      <c r="W409" s="10"/>
      <c r="X409" s="8"/>
      <c r="Y409" s="9"/>
      <c r="Z409" s="9"/>
      <c r="AA409" s="10"/>
    </row>
    <row r="410" spans="1:27" x14ac:dyDescent="0.25">
      <c r="A410" s="172"/>
      <c r="B410" s="11"/>
      <c r="E410" s="12"/>
      <c r="F410" s="11"/>
      <c r="I410" s="12"/>
      <c r="J410" s="11"/>
      <c r="M410" s="12"/>
      <c r="N410" s="12"/>
      <c r="O410" s="172"/>
      <c r="P410" s="11"/>
      <c r="S410" s="12"/>
      <c r="T410" s="11"/>
      <c r="W410" s="12"/>
      <c r="X410" s="11"/>
      <c r="AA410" s="12"/>
    </row>
    <row r="411" spans="1:27" x14ac:dyDescent="0.25">
      <c r="A411" s="172"/>
      <c r="B411" s="11"/>
      <c r="E411" s="12"/>
      <c r="F411" s="11"/>
      <c r="I411" s="12"/>
      <c r="J411" s="11"/>
      <c r="M411" s="12"/>
      <c r="N411" s="12"/>
      <c r="O411" s="172"/>
      <c r="P411" s="11"/>
      <c r="S411" s="12"/>
      <c r="T411" s="11"/>
      <c r="W411" s="12"/>
      <c r="X411" s="11"/>
      <c r="AA411" s="12"/>
    </row>
    <row r="412" spans="1:27" x14ac:dyDescent="0.25">
      <c r="A412" s="172"/>
      <c r="B412" s="11"/>
      <c r="E412" s="12"/>
      <c r="F412" s="11"/>
      <c r="I412" s="12"/>
      <c r="J412" s="11"/>
      <c r="M412" s="12"/>
      <c r="N412" s="12"/>
      <c r="O412" s="172"/>
      <c r="P412" s="11"/>
      <c r="S412" s="12"/>
      <c r="T412" s="11"/>
      <c r="W412" s="12"/>
      <c r="X412" s="11"/>
      <c r="AA412" s="12"/>
    </row>
    <row r="413" spans="1:27" ht="15.75" thickBot="1" x14ac:dyDescent="0.3">
      <c r="A413" s="172"/>
      <c r="B413" s="13"/>
      <c r="C413" s="14"/>
      <c r="D413" s="14"/>
      <c r="E413" s="15"/>
      <c r="F413" s="13"/>
      <c r="G413" s="14"/>
      <c r="H413" s="14"/>
      <c r="I413" s="15"/>
      <c r="J413" s="13"/>
      <c r="K413" s="14"/>
      <c r="L413" s="14"/>
      <c r="M413" s="15"/>
      <c r="N413" s="12"/>
      <c r="O413" s="172"/>
      <c r="P413" s="13"/>
      <c r="Q413" s="14"/>
      <c r="R413" s="14"/>
      <c r="S413" s="15"/>
      <c r="T413" s="13"/>
      <c r="U413" s="14"/>
      <c r="V413" s="14"/>
      <c r="W413" s="15"/>
      <c r="X413" s="13"/>
      <c r="Y413" s="14"/>
      <c r="Z413" s="14"/>
      <c r="AA413" s="15"/>
    </row>
    <row r="414" spans="1:27" x14ac:dyDescent="0.25">
      <c r="A414" s="172"/>
      <c r="B414" s="8"/>
      <c r="C414" s="10"/>
      <c r="E414" s="12"/>
      <c r="F414" s="8"/>
      <c r="G414" s="10"/>
      <c r="I414" s="12"/>
      <c r="J414" s="8"/>
      <c r="K414" s="10"/>
      <c r="M414" s="12"/>
      <c r="N414" s="12"/>
      <c r="O414" s="172"/>
      <c r="P414" s="8"/>
      <c r="Q414" s="10"/>
      <c r="S414" s="12"/>
      <c r="T414" s="8"/>
      <c r="U414" s="10"/>
      <c r="W414" s="12"/>
      <c r="X414" s="8"/>
      <c r="Y414" s="10"/>
      <c r="AA414" s="12"/>
    </row>
    <row r="415" spans="1:27" x14ac:dyDescent="0.25">
      <c r="A415" s="172"/>
      <c r="B415" s="11"/>
      <c r="C415" s="12"/>
      <c r="E415" s="12"/>
      <c r="F415" s="11"/>
      <c r="G415" s="12"/>
      <c r="I415" s="12"/>
      <c r="J415" s="11"/>
      <c r="K415" s="12"/>
      <c r="M415" s="12"/>
      <c r="N415" s="12"/>
      <c r="O415" s="172"/>
      <c r="P415" s="11"/>
      <c r="Q415" s="12"/>
      <c r="S415" s="12"/>
      <c r="T415" s="11"/>
      <c r="U415" s="12"/>
      <c r="W415" s="12"/>
      <c r="X415" s="11"/>
      <c r="Y415" s="12"/>
      <c r="AA415" s="12"/>
    </row>
    <row r="416" spans="1:27" x14ac:dyDescent="0.25">
      <c r="A416" s="172"/>
      <c r="B416" s="11"/>
      <c r="C416" s="12"/>
      <c r="E416" s="12"/>
      <c r="F416" s="11"/>
      <c r="G416" s="12"/>
      <c r="I416" s="12"/>
      <c r="J416" s="11"/>
      <c r="K416" s="12"/>
      <c r="M416" s="12"/>
      <c r="N416" s="12"/>
      <c r="O416" s="172"/>
      <c r="P416" s="11"/>
      <c r="Q416" s="12"/>
      <c r="S416" s="12"/>
      <c r="T416" s="11"/>
      <c r="U416" s="12"/>
      <c r="W416" s="12"/>
      <c r="X416" s="11"/>
      <c r="Y416" s="12"/>
      <c r="AA416" s="12"/>
    </row>
    <row r="417" spans="1:27" x14ac:dyDescent="0.25">
      <c r="A417" s="172"/>
      <c r="B417" s="11"/>
      <c r="C417" s="12"/>
      <c r="E417" s="12"/>
      <c r="F417" s="11"/>
      <c r="G417" s="12"/>
      <c r="I417" s="12"/>
      <c r="J417" s="11"/>
      <c r="K417" s="12"/>
      <c r="M417" s="12"/>
      <c r="N417" s="12"/>
      <c r="O417" s="172"/>
      <c r="P417" s="11"/>
      <c r="Q417" s="12"/>
      <c r="S417" s="12"/>
      <c r="T417" s="11"/>
      <c r="U417" s="12"/>
      <c r="W417" s="12"/>
      <c r="X417" s="11"/>
      <c r="Y417" s="12"/>
      <c r="AA417" s="12"/>
    </row>
    <row r="418" spans="1:27" x14ac:dyDescent="0.25">
      <c r="A418" s="172"/>
      <c r="B418" s="11"/>
      <c r="C418" s="12"/>
      <c r="E418" s="12"/>
      <c r="F418" s="11"/>
      <c r="G418" s="12"/>
      <c r="I418" s="12"/>
      <c r="J418" s="11"/>
      <c r="K418" s="12"/>
      <c r="M418" s="12"/>
      <c r="N418" s="12"/>
      <c r="O418" s="172"/>
      <c r="P418" s="11"/>
      <c r="Q418" s="12"/>
      <c r="S418" s="12"/>
      <c r="T418" s="11"/>
      <c r="U418" s="12"/>
      <c r="W418" s="12"/>
      <c r="X418" s="11"/>
      <c r="Y418" s="12"/>
      <c r="AA418" s="12"/>
    </row>
    <row r="419" spans="1:27" ht="15.75" thickBot="1" x14ac:dyDescent="0.3">
      <c r="A419" s="173"/>
      <c r="B419" s="13"/>
      <c r="C419" s="15"/>
      <c r="D419" s="14"/>
      <c r="E419" s="15"/>
      <c r="F419" s="13"/>
      <c r="G419" s="15"/>
      <c r="H419" s="14"/>
      <c r="I419" s="15"/>
      <c r="J419" s="13"/>
      <c r="K419" s="15"/>
      <c r="L419" s="14"/>
      <c r="M419" s="15"/>
      <c r="N419" s="12"/>
      <c r="O419" s="173"/>
      <c r="P419" s="13"/>
      <c r="Q419" s="15"/>
      <c r="R419" s="14"/>
      <c r="S419" s="15"/>
      <c r="T419" s="13"/>
      <c r="U419" s="15"/>
      <c r="V419" s="14"/>
      <c r="W419" s="15"/>
      <c r="X419" s="13"/>
      <c r="Y419" s="15"/>
      <c r="Z419" s="14"/>
      <c r="AA419" s="15"/>
    </row>
    <row r="421" spans="1:27" ht="15.75" thickBot="1" x14ac:dyDescent="0.3"/>
    <row r="422" spans="1:27" ht="26.25" x14ac:dyDescent="0.25">
      <c r="B422" s="8" t="s">
        <v>202</v>
      </c>
      <c r="C422" s="9"/>
      <c r="D422" s="9"/>
      <c r="E422" s="10"/>
      <c r="F422" s="174" t="s">
        <v>321</v>
      </c>
      <c r="G422" s="175"/>
      <c r="H422" s="175"/>
      <c r="I422" s="175"/>
      <c r="J422" s="175"/>
      <c r="K422" s="175"/>
      <c r="L422" s="175"/>
      <c r="M422" s="176"/>
      <c r="N422" s="16"/>
      <c r="P422" s="8" t="s">
        <v>202</v>
      </c>
      <c r="Q422" s="9"/>
      <c r="R422" s="9"/>
      <c r="S422" s="10"/>
      <c r="T422" s="174"/>
      <c r="U422" s="175"/>
      <c r="V422" s="175"/>
      <c r="W422" s="175"/>
      <c r="X422" s="175"/>
      <c r="Y422" s="175"/>
      <c r="Z422" s="175"/>
      <c r="AA422" s="176"/>
    </row>
    <row r="423" spans="1:27" ht="26.25" x14ac:dyDescent="0.25">
      <c r="B423" s="11"/>
      <c r="E423" s="12"/>
      <c r="F423" s="177"/>
      <c r="G423" s="178"/>
      <c r="H423" s="178"/>
      <c r="I423" s="178"/>
      <c r="J423" s="178"/>
      <c r="K423" s="178"/>
      <c r="L423" s="178"/>
      <c r="M423" s="179"/>
      <c r="N423" s="16"/>
      <c r="P423" s="11"/>
      <c r="S423" s="12"/>
      <c r="T423" s="177"/>
      <c r="U423" s="178"/>
      <c r="V423" s="178"/>
      <c r="W423" s="178"/>
      <c r="X423" s="178"/>
      <c r="Y423" s="178"/>
      <c r="Z423" s="178"/>
      <c r="AA423" s="179"/>
    </row>
    <row r="424" spans="1:27" ht="26.25" x14ac:dyDescent="0.25">
      <c r="B424" s="11"/>
      <c r="C424" s="170" t="s">
        <v>350</v>
      </c>
      <c r="D424" s="170"/>
      <c r="E424" s="12"/>
      <c r="F424" s="177"/>
      <c r="G424" s="178"/>
      <c r="H424" s="178"/>
      <c r="I424" s="178"/>
      <c r="J424" s="178"/>
      <c r="K424" s="178"/>
      <c r="L424" s="178"/>
      <c r="M424" s="179"/>
      <c r="N424" s="16"/>
      <c r="P424" s="11"/>
      <c r="Q424" s="170"/>
      <c r="R424" s="170"/>
      <c r="S424" s="12"/>
      <c r="T424" s="177"/>
      <c r="U424" s="178"/>
      <c r="V424" s="178"/>
      <c r="W424" s="178"/>
      <c r="X424" s="178"/>
      <c r="Y424" s="178"/>
      <c r="Z424" s="178"/>
      <c r="AA424" s="179"/>
    </row>
    <row r="425" spans="1:27" ht="27" thickBot="1" x14ac:dyDescent="0.3">
      <c r="B425" s="11"/>
      <c r="C425" s="170"/>
      <c r="D425" s="170"/>
      <c r="E425" s="12"/>
      <c r="F425" s="180"/>
      <c r="G425" s="181"/>
      <c r="H425" s="181"/>
      <c r="I425" s="181"/>
      <c r="J425" s="181"/>
      <c r="K425" s="181"/>
      <c r="L425" s="181"/>
      <c r="M425" s="182"/>
      <c r="N425" s="16"/>
      <c r="P425" s="11"/>
      <c r="Q425" s="170"/>
      <c r="R425" s="170"/>
      <c r="S425" s="12"/>
      <c r="T425" s="180"/>
      <c r="U425" s="181"/>
      <c r="V425" s="181"/>
      <c r="W425" s="181"/>
      <c r="X425" s="181"/>
      <c r="Y425" s="181"/>
      <c r="Z425" s="181"/>
      <c r="AA425" s="182"/>
    </row>
    <row r="426" spans="1:27" ht="18.75" x14ac:dyDescent="0.25">
      <c r="B426" s="11"/>
      <c r="E426" s="12"/>
      <c r="F426" s="8"/>
      <c r="G426" s="183" t="str">
        <f>INDEX(Database!$B:$G,MATCH(F422,Database!$B:$B,0),MATCH(F427,Database!$B$1:$G$1,0))</f>
        <v>Radnički - Sombor</v>
      </c>
      <c r="H426" s="183"/>
      <c r="I426" s="183"/>
      <c r="J426" s="183"/>
      <c r="K426" s="183"/>
      <c r="L426" s="183"/>
      <c r="M426" s="184"/>
      <c r="N426" s="17"/>
      <c r="P426" s="11"/>
      <c r="S426" s="12"/>
      <c r="T426" s="8"/>
      <c r="U426" s="183" t="e">
        <f>U391=INDEX(Database!$B:$G,MATCH(T422,Database!$B:$B,0),MATCH(T427,Database!$B$1:$G$1,0))</f>
        <v>#N/A</v>
      </c>
      <c r="V426" s="183"/>
      <c r="W426" s="183"/>
      <c r="X426" s="183"/>
      <c r="Y426" s="183"/>
      <c r="Z426" s="183"/>
      <c r="AA426" s="184"/>
    </row>
    <row r="427" spans="1:27" ht="18.75" x14ac:dyDescent="0.25">
      <c r="B427" s="11"/>
      <c r="E427" s="12"/>
      <c r="F427" s="11" t="s">
        <v>207</v>
      </c>
      <c r="G427" s="185"/>
      <c r="H427" s="185"/>
      <c r="I427" s="185"/>
      <c r="J427" s="185"/>
      <c r="K427" s="185"/>
      <c r="L427" s="185"/>
      <c r="M427" s="186"/>
      <c r="N427" s="17"/>
      <c r="P427" s="11"/>
      <c r="S427" s="12"/>
      <c r="T427" s="11" t="s">
        <v>207</v>
      </c>
      <c r="U427" s="185"/>
      <c r="V427" s="185"/>
      <c r="W427" s="185"/>
      <c r="X427" s="185"/>
      <c r="Y427" s="185"/>
      <c r="Z427" s="185"/>
      <c r="AA427" s="186"/>
    </row>
    <row r="428" spans="1:27" ht="19.5" thickBot="1" x14ac:dyDescent="0.3">
      <c r="B428" s="11"/>
      <c r="E428" s="12"/>
      <c r="F428" s="13"/>
      <c r="G428" s="187"/>
      <c r="H428" s="187"/>
      <c r="I428" s="187"/>
      <c r="J428" s="187"/>
      <c r="K428" s="187"/>
      <c r="L428" s="187"/>
      <c r="M428" s="188"/>
      <c r="N428" s="17"/>
      <c r="P428" s="11"/>
      <c r="S428" s="12"/>
      <c r="T428" s="13"/>
      <c r="U428" s="187"/>
      <c r="V428" s="187"/>
      <c r="W428" s="187"/>
      <c r="X428" s="187"/>
      <c r="Y428" s="187"/>
      <c r="Z428" s="187"/>
      <c r="AA428" s="188"/>
    </row>
    <row r="429" spans="1:27" x14ac:dyDescent="0.25">
      <c r="B429" s="11"/>
      <c r="E429" s="12"/>
      <c r="F429" s="8"/>
      <c r="G429" s="9"/>
      <c r="I429" s="10"/>
      <c r="M429" s="12"/>
      <c r="P429" s="11"/>
      <c r="S429" s="12"/>
      <c r="T429" s="8"/>
      <c r="U429" s="9"/>
      <c r="W429" s="10"/>
      <c r="AA429" s="12"/>
    </row>
    <row r="430" spans="1:27" x14ac:dyDescent="0.25">
      <c r="B430" s="11"/>
      <c r="E430" s="12"/>
      <c r="F430" s="11" t="s">
        <v>200</v>
      </c>
      <c r="I430" s="12"/>
      <c r="J430" t="s">
        <v>201</v>
      </c>
      <c r="K430" s="41"/>
      <c r="M430" s="12"/>
      <c r="P430" s="11"/>
      <c r="S430" s="12"/>
      <c r="T430" s="11" t="s">
        <v>200</v>
      </c>
      <c r="W430" s="12"/>
      <c r="X430" t="s">
        <v>201</v>
      </c>
      <c r="AA430" s="12"/>
    </row>
    <row r="431" spans="1:27" ht="15.75" thickBot="1" x14ac:dyDescent="0.3">
      <c r="B431" s="13"/>
      <c r="C431" s="14"/>
      <c r="D431" s="14"/>
      <c r="E431" s="15"/>
      <c r="F431" s="13"/>
      <c r="G431" s="14"/>
      <c r="H431" s="14"/>
      <c r="I431" s="15"/>
      <c r="J431" s="14"/>
      <c r="K431" s="14"/>
      <c r="L431" s="14"/>
      <c r="M431" s="15"/>
      <c r="P431" s="13"/>
      <c r="Q431" s="14"/>
      <c r="R431" s="14"/>
      <c r="S431" s="15"/>
      <c r="T431" s="13"/>
      <c r="U431" s="14"/>
      <c r="V431" s="14"/>
      <c r="W431" s="15"/>
      <c r="X431" s="14"/>
      <c r="Y431" s="14"/>
      <c r="Z431" s="14"/>
      <c r="AA431" s="15"/>
    </row>
    <row r="432" spans="1:27" ht="15.75" thickBot="1" x14ac:dyDescent="0.3">
      <c r="B432" s="189" t="s">
        <v>208</v>
      </c>
      <c r="C432" s="190"/>
      <c r="D432" s="190"/>
      <c r="E432" s="191"/>
      <c r="F432" s="189" t="s">
        <v>203</v>
      </c>
      <c r="G432" s="190"/>
      <c r="H432" s="190"/>
      <c r="I432" s="191"/>
      <c r="J432" s="189" t="s">
        <v>204</v>
      </c>
      <c r="K432" s="190"/>
      <c r="L432" s="190"/>
      <c r="M432" s="191"/>
      <c r="N432" s="18"/>
      <c r="P432" s="189" t="s">
        <v>208</v>
      </c>
      <c r="Q432" s="190"/>
      <c r="R432" s="190"/>
      <c r="S432" s="191"/>
      <c r="T432" s="189" t="s">
        <v>203</v>
      </c>
      <c r="U432" s="190"/>
      <c r="V432" s="190"/>
      <c r="W432" s="191"/>
      <c r="X432" s="189" t="s">
        <v>204</v>
      </c>
      <c r="Y432" s="190"/>
      <c r="Z432" s="190"/>
      <c r="AA432" s="191"/>
    </row>
    <row r="433" spans="1:27" x14ac:dyDescent="0.25">
      <c r="A433" s="171" t="s">
        <v>205</v>
      </c>
      <c r="B433" s="8"/>
      <c r="C433" s="9"/>
      <c r="D433" s="9"/>
      <c r="E433" s="10"/>
      <c r="F433" s="8"/>
      <c r="G433" s="9"/>
      <c r="H433" s="9"/>
      <c r="I433" s="10"/>
      <c r="J433" s="8"/>
      <c r="K433" s="9"/>
      <c r="L433" s="9"/>
      <c r="M433" s="10"/>
      <c r="N433" s="12"/>
      <c r="O433" s="171" t="s">
        <v>205</v>
      </c>
      <c r="P433" s="8"/>
      <c r="Q433" s="9"/>
      <c r="R433" s="9"/>
      <c r="S433" s="10"/>
      <c r="T433" s="8"/>
      <c r="U433" s="9"/>
      <c r="V433" s="9"/>
      <c r="W433" s="10"/>
      <c r="X433" s="8"/>
      <c r="Y433" s="9"/>
      <c r="Z433" s="9"/>
      <c r="AA433" s="10"/>
    </row>
    <row r="434" spans="1:27" x14ac:dyDescent="0.25">
      <c r="A434" s="172"/>
      <c r="B434" s="11"/>
      <c r="E434" s="12"/>
      <c r="F434" s="11"/>
      <c r="I434" s="12"/>
      <c r="J434" s="11"/>
      <c r="M434" s="12"/>
      <c r="N434" s="12"/>
      <c r="O434" s="172"/>
      <c r="P434" s="11"/>
      <c r="S434" s="12"/>
      <c r="T434" s="11"/>
      <c r="W434" s="12"/>
      <c r="X434" s="11"/>
      <c r="AA434" s="12"/>
    </row>
    <row r="435" spans="1:27" x14ac:dyDescent="0.25">
      <c r="A435" s="172"/>
      <c r="B435" s="11"/>
      <c r="E435" s="12"/>
      <c r="F435" s="11"/>
      <c r="I435" s="12"/>
      <c r="J435" s="11"/>
      <c r="M435" s="12"/>
      <c r="N435" s="12"/>
      <c r="O435" s="172"/>
      <c r="P435" s="11"/>
      <c r="S435" s="12"/>
      <c r="T435" s="11"/>
      <c r="W435" s="12"/>
      <c r="X435" s="11"/>
      <c r="AA435" s="12"/>
    </row>
    <row r="436" spans="1:27" x14ac:dyDescent="0.25">
      <c r="A436" s="172"/>
      <c r="B436" s="11"/>
      <c r="E436" s="12"/>
      <c r="F436" s="11"/>
      <c r="I436" s="12"/>
      <c r="J436" s="11"/>
      <c r="M436" s="12"/>
      <c r="O436" s="172"/>
      <c r="P436" s="11"/>
      <c r="S436" s="12"/>
      <c r="T436" s="11"/>
      <c r="W436" s="12"/>
      <c r="X436" s="11"/>
      <c r="AA436" s="12"/>
    </row>
    <row r="437" spans="1:27" ht="15.75" thickBot="1" x14ac:dyDescent="0.3">
      <c r="A437" s="172"/>
      <c r="B437" s="13"/>
      <c r="C437" s="14"/>
      <c r="D437" s="14"/>
      <c r="E437" s="15"/>
      <c r="F437" s="13"/>
      <c r="G437" s="14"/>
      <c r="H437" s="14"/>
      <c r="I437" s="15"/>
      <c r="J437" s="13"/>
      <c r="K437" s="14"/>
      <c r="L437" s="14"/>
      <c r="M437" s="15"/>
      <c r="N437" s="12"/>
      <c r="O437" s="172"/>
      <c r="P437" s="13"/>
      <c r="Q437" s="14"/>
      <c r="R437" s="14"/>
      <c r="S437" s="15"/>
      <c r="T437" s="13"/>
      <c r="U437" s="14"/>
      <c r="V437" s="14"/>
      <c r="W437" s="15"/>
      <c r="X437" s="13"/>
      <c r="Y437" s="14"/>
      <c r="Z437" s="14"/>
      <c r="AA437" s="15"/>
    </row>
    <row r="438" spans="1:27" x14ac:dyDescent="0.25">
      <c r="A438" s="172"/>
      <c r="B438" s="9"/>
      <c r="C438" s="10"/>
      <c r="E438" s="12"/>
      <c r="F438" s="8"/>
      <c r="G438" s="10"/>
      <c r="I438" s="12"/>
      <c r="J438" s="8"/>
      <c r="K438" s="10"/>
      <c r="L438" s="8"/>
      <c r="M438" s="10"/>
      <c r="N438" s="12"/>
      <c r="O438" s="172"/>
      <c r="P438" s="9"/>
      <c r="Q438" s="10"/>
      <c r="S438" s="12"/>
      <c r="T438" s="8"/>
      <c r="U438" s="10"/>
      <c r="W438" s="12"/>
      <c r="X438" s="8"/>
      <c r="Y438" s="10"/>
      <c r="Z438" s="8"/>
      <c r="AA438" s="10"/>
    </row>
    <row r="439" spans="1:27" x14ac:dyDescent="0.25">
      <c r="A439" s="172"/>
      <c r="C439" s="12"/>
      <c r="E439" s="12"/>
      <c r="F439" s="11"/>
      <c r="G439" s="12"/>
      <c r="I439" s="12"/>
      <c r="J439" s="11"/>
      <c r="K439" s="12"/>
      <c r="L439" s="11"/>
      <c r="M439" s="12"/>
      <c r="N439" s="12"/>
      <c r="O439" s="172"/>
      <c r="Q439" s="12"/>
      <c r="S439" s="12"/>
      <c r="T439" s="11"/>
      <c r="U439" s="12"/>
      <c r="W439" s="12"/>
      <c r="X439" s="11"/>
      <c r="Y439" s="12"/>
      <c r="Z439" s="11"/>
      <c r="AA439" s="12"/>
    </row>
    <row r="440" spans="1:27" x14ac:dyDescent="0.25">
      <c r="A440" s="172"/>
      <c r="C440" s="12"/>
      <c r="E440" s="12"/>
      <c r="F440" s="11"/>
      <c r="G440" s="12"/>
      <c r="I440" s="12"/>
      <c r="J440" s="11"/>
      <c r="K440" s="12"/>
      <c r="L440" s="11"/>
      <c r="M440" s="12"/>
      <c r="N440" s="12"/>
      <c r="O440" s="172"/>
      <c r="Q440" s="12"/>
      <c r="S440" s="12"/>
      <c r="T440" s="11"/>
      <c r="U440" s="12"/>
      <c r="W440" s="12"/>
      <c r="X440" s="11"/>
      <c r="Y440" s="12"/>
      <c r="Z440" s="11"/>
      <c r="AA440" s="12"/>
    </row>
    <row r="441" spans="1:27" x14ac:dyDescent="0.25">
      <c r="A441" s="172"/>
      <c r="C441" s="12"/>
      <c r="E441" s="12"/>
      <c r="F441" s="11"/>
      <c r="G441" s="12"/>
      <c r="I441" s="12"/>
      <c r="J441" s="11"/>
      <c r="K441" s="12"/>
      <c r="L441" s="11"/>
      <c r="M441" s="12"/>
      <c r="N441" s="12"/>
      <c r="O441" s="172"/>
      <c r="Q441" s="12"/>
      <c r="S441" s="12"/>
      <c r="T441" s="11"/>
      <c r="U441" s="12"/>
      <c r="W441" s="12"/>
      <c r="X441" s="11"/>
      <c r="Y441" s="12"/>
      <c r="Z441" s="11"/>
      <c r="AA441" s="12"/>
    </row>
    <row r="442" spans="1:27" x14ac:dyDescent="0.25">
      <c r="A442" s="172"/>
      <c r="C442" s="12"/>
      <c r="F442" s="11"/>
      <c r="G442" s="12"/>
      <c r="J442" s="11"/>
      <c r="K442" s="12"/>
      <c r="L442" s="11"/>
      <c r="M442" s="12"/>
      <c r="O442" s="172"/>
      <c r="Q442" s="12"/>
      <c r="T442" s="11"/>
      <c r="U442" s="12"/>
      <c r="X442" s="11"/>
      <c r="Y442" s="12"/>
      <c r="Z442" s="11"/>
      <c r="AA442" s="12"/>
    </row>
    <row r="443" spans="1:27" ht="15.75" thickBot="1" x14ac:dyDescent="0.3">
      <c r="A443" s="173"/>
      <c r="B443" s="14"/>
      <c r="C443" s="15"/>
      <c r="D443" s="14"/>
      <c r="E443" s="15"/>
      <c r="F443" s="13"/>
      <c r="G443" s="15"/>
      <c r="H443" s="14"/>
      <c r="I443" s="15"/>
      <c r="J443" s="13"/>
      <c r="K443" s="15"/>
      <c r="L443" s="13"/>
      <c r="M443" s="15"/>
      <c r="N443" s="12"/>
      <c r="O443" s="173"/>
      <c r="P443" s="14"/>
      <c r="Q443" s="15"/>
      <c r="R443" s="14"/>
      <c r="S443" s="15"/>
      <c r="T443" s="13"/>
      <c r="U443" s="15"/>
      <c r="V443" s="14"/>
      <c r="W443" s="15"/>
      <c r="X443" s="13"/>
      <c r="Y443" s="15"/>
      <c r="Z443" s="13"/>
      <c r="AA443" s="15"/>
    </row>
    <row r="444" spans="1:27" x14ac:dyDescent="0.25">
      <c r="A444" s="171" t="s">
        <v>206</v>
      </c>
      <c r="B444" s="8"/>
      <c r="C444" s="9"/>
      <c r="D444" s="9"/>
      <c r="E444" s="10"/>
      <c r="F444" s="8"/>
      <c r="G444" s="9"/>
      <c r="H444" s="9"/>
      <c r="I444" s="10"/>
      <c r="J444" s="8"/>
      <c r="K444" s="9"/>
      <c r="L444" s="9"/>
      <c r="M444" s="10"/>
      <c r="N444" s="12"/>
      <c r="O444" s="171" t="s">
        <v>206</v>
      </c>
      <c r="P444" s="8"/>
      <c r="Q444" s="9"/>
      <c r="R444" s="9"/>
      <c r="S444" s="10"/>
      <c r="T444" s="8"/>
      <c r="U444" s="9"/>
      <c r="V444" s="9"/>
      <c r="W444" s="10"/>
      <c r="X444" s="8"/>
      <c r="Y444" s="9"/>
      <c r="Z444" s="9"/>
      <c r="AA444" s="10"/>
    </row>
    <row r="445" spans="1:27" x14ac:dyDescent="0.25">
      <c r="A445" s="172"/>
      <c r="B445" s="11"/>
      <c r="E445" s="12"/>
      <c r="F445" s="11"/>
      <c r="I445" s="12"/>
      <c r="J445" s="11"/>
      <c r="M445" s="12"/>
      <c r="N445" s="12"/>
      <c r="O445" s="172"/>
      <c r="P445" s="11"/>
      <c r="S445" s="12"/>
      <c r="T445" s="11"/>
      <c r="W445" s="12"/>
      <c r="X445" s="11"/>
      <c r="AA445" s="12"/>
    </row>
    <row r="446" spans="1:27" x14ac:dyDescent="0.25">
      <c r="A446" s="172"/>
      <c r="B446" s="11"/>
      <c r="E446" s="12"/>
      <c r="F446" s="11"/>
      <c r="I446" s="12"/>
      <c r="J446" s="11"/>
      <c r="M446" s="12"/>
      <c r="N446" s="12"/>
      <c r="O446" s="172"/>
      <c r="P446" s="11"/>
      <c r="S446" s="12"/>
      <c r="T446" s="11"/>
      <c r="W446" s="12"/>
      <c r="X446" s="11"/>
      <c r="AA446" s="12"/>
    </row>
    <row r="447" spans="1:27" x14ac:dyDescent="0.25">
      <c r="A447" s="172"/>
      <c r="B447" s="11"/>
      <c r="E447" s="12"/>
      <c r="F447" s="11"/>
      <c r="I447" s="12"/>
      <c r="J447" s="11"/>
      <c r="M447" s="12"/>
      <c r="N447" s="12"/>
      <c r="O447" s="172"/>
      <c r="P447" s="11"/>
      <c r="S447" s="12"/>
      <c r="T447" s="11"/>
      <c r="W447" s="12"/>
      <c r="X447" s="11"/>
      <c r="AA447" s="12"/>
    </row>
    <row r="448" spans="1:27" ht="15.75" thickBot="1" x14ac:dyDescent="0.3">
      <c r="A448" s="172"/>
      <c r="B448" s="13"/>
      <c r="C448" s="14"/>
      <c r="D448" s="14"/>
      <c r="E448" s="15"/>
      <c r="F448" s="13"/>
      <c r="G448" s="14"/>
      <c r="H448" s="14"/>
      <c r="I448" s="15"/>
      <c r="J448" s="13"/>
      <c r="K448" s="14"/>
      <c r="L448" s="14"/>
      <c r="M448" s="15"/>
      <c r="N448" s="12"/>
      <c r="O448" s="172"/>
      <c r="P448" s="13"/>
      <c r="Q448" s="14"/>
      <c r="R448" s="14"/>
      <c r="S448" s="15"/>
      <c r="T448" s="13"/>
      <c r="U448" s="14"/>
      <c r="V448" s="14"/>
      <c r="W448" s="15"/>
      <c r="X448" s="13"/>
      <c r="Y448" s="14"/>
      <c r="Z448" s="14"/>
      <c r="AA448" s="15"/>
    </row>
    <row r="449" spans="1:27" x14ac:dyDescent="0.25">
      <c r="A449" s="172"/>
      <c r="B449" s="8"/>
      <c r="C449" s="10"/>
      <c r="E449" s="12"/>
      <c r="F449" s="8"/>
      <c r="G449" s="10"/>
      <c r="I449" s="12"/>
      <c r="J449" s="8"/>
      <c r="K449" s="10"/>
      <c r="M449" s="12"/>
      <c r="N449" s="12"/>
      <c r="O449" s="172"/>
      <c r="P449" s="8"/>
      <c r="Q449" s="10"/>
      <c r="S449" s="12"/>
      <c r="T449" s="8"/>
      <c r="U449" s="10"/>
      <c r="W449" s="12"/>
      <c r="X449" s="8"/>
      <c r="Y449" s="10"/>
      <c r="AA449" s="12"/>
    </row>
    <row r="450" spans="1:27" x14ac:dyDescent="0.25">
      <c r="A450" s="172"/>
      <c r="B450" s="11"/>
      <c r="C450" s="12"/>
      <c r="E450" s="12"/>
      <c r="F450" s="11"/>
      <c r="G450" s="12"/>
      <c r="I450" s="12"/>
      <c r="J450" s="11"/>
      <c r="K450" s="12"/>
      <c r="M450" s="12"/>
      <c r="N450" s="12"/>
      <c r="O450" s="172"/>
      <c r="P450" s="11"/>
      <c r="Q450" s="12"/>
      <c r="S450" s="12"/>
      <c r="T450" s="11"/>
      <c r="U450" s="12"/>
      <c r="W450" s="12"/>
      <c r="X450" s="11"/>
      <c r="Y450" s="12"/>
      <c r="AA450" s="12"/>
    </row>
    <row r="451" spans="1:27" x14ac:dyDescent="0.25">
      <c r="A451" s="172"/>
      <c r="B451" s="11"/>
      <c r="C451" s="12"/>
      <c r="E451" s="12"/>
      <c r="F451" s="11"/>
      <c r="G451" s="12"/>
      <c r="I451" s="12"/>
      <c r="J451" s="11"/>
      <c r="K451" s="12"/>
      <c r="M451" s="12"/>
      <c r="N451" s="12"/>
      <c r="O451" s="172"/>
      <c r="P451" s="11"/>
      <c r="Q451" s="12"/>
      <c r="S451" s="12"/>
      <c r="T451" s="11"/>
      <c r="U451" s="12"/>
      <c r="W451" s="12"/>
      <c r="X451" s="11"/>
      <c r="Y451" s="12"/>
      <c r="AA451" s="12"/>
    </row>
    <row r="452" spans="1:27" x14ac:dyDescent="0.25">
      <c r="A452" s="172"/>
      <c r="B452" s="11"/>
      <c r="C452" s="12"/>
      <c r="E452" s="12"/>
      <c r="F452" s="11"/>
      <c r="G452" s="12"/>
      <c r="I452" s="12"/>
      <c r="J452" s="11"/>
      <c r="K452" s="12"/>
      <c r="M452" s="12"/>
      <c r="N452" s="12"/>
      <c r="O452" s="172"/>
      <c r="P452" s="11"/>
      <c r="Q452" s="12"/>
      <c r="S452" s="12"/>
      <c r="T452" s="11"/>
      <c r="U452" s="12"/>
      <c r="W452" s="12"/>
      <c r="X452" s="11"/>
      <c r="Y452" s="12"/>
      <c r="AA452" s="12"/>
    </row>
    <row r="453" spans="1:27" x14ac:dyDescent="0.25">
      <c r="A453" s="172"/>
      <c r="B453" s="11"/>
      <c r="C453" s="12"/>
      <c r="E453" s="12"/>
      <c r="F453" s="11"/>
      <c r="G453" s="12"/>
      <c r="I453" s="12"/>
      <c r="J453" s="11"/>
      <c r="K453" s="12"/>
      <c r="M453" s="12"/>
      <c r="N453" s="12"/>
      <c r="O453" s="172"/>
      <c r="P453" s="11"/>
      <c r="Q453" s="12"/>
      <c r="S453" s="12"/>
      <c r="T453" s="11"/>
      <c r="U453" s="12"/>
      <c r="W453" s="12"/>
      <c r="X453" s="11"/>
      <c r="Y453" s="12"/>
      <c r="AA453" s="12"/>
    </row>
    <row r="454" spans="1:27" ht="15.75" thickBot="1" x14ac:dyDescent="0.3">
      <c r="A454" s="173"/>
      <c r="B454" s="13"/>
      <c r="C454" s="15"/>
      <c r="D454" s="14"/>
      <c r="E454" s="15"/>
      <c r="F454" s="13"/>
      <c r="G454" s="15"/>
      <c r="H454" s="14"/>
      <c r="I454" s="15"/>
      <c r="J454" s="13"/>
      <c r="K454" s="15"/>
      <c r="L454" s="14"/>
      <c r="M454" s="15"/>
      <c r="N454" s="12"/>
      <c r="O454" s="173"/>
      <c r="P454" s="13"/>
      <c r="Q454" s="15"/>
      <c r="R454" s="14"/>
      <c r="S454" s="15"/>
      <c r="T454" s="13"/>
      <c r="U454" s="15"/>
      <c r="V454" s="14"/>
      <c r="W454" s="15"/>
      <c r="X454" s="13"/>
      <c r="Y454" s="15"/>
      <c r="Z454" s="14"/>
      <c r="AA454" s="15"/>
    </row>
    <row r="455" spans="1:27" x14ac:dyDescent="0.25">
      <c r="A455" s="19"/>
      <c r="O455" s="19"/>
    </row>
    <row r="456" spans="1:27" ht="15.75" thickBot="1" x14ac:dyDescent="0.3"/>
    <row r="457" spans="1:27" ht="26.25" x14ac:dyDescent="0.25">
      <c r="B457" s="8" t="s">
        <v>202</v>
      </c>
      <c r="C457" s="9"/>
      <c r="D457" s="9"/>
      <c r="E457" s="10"/>
      <c r="F457" s="174"/>
      <c r="G457" s="175"/>
      <c r="H457" s="175"/>
      <c r="I457" s="175"/>
      <c r="J457" s="175"/>
      <c r="K457" s="175"/>
      <c r="L457" s="175"/>
      <c r="M457" s="176"/>
      <c r="N457" s="16"/>
      <c r="P457" s="8" t="s">
        <v>202</v>
      </c>
      <c r="Q457" s="9"/>
      <c r="R457" s="9"/>
      <c r="S457" s="10"/>
      <c r="T457" s="174"/>
      <c r="U457" s="175"/>
      <c r="V457" s="175"/>
      <c r="W457" s="175"/>
      <c r="X457" s="175"/>
      <c r="Y457" s="175"/>
      <c r="Z457" s="175"/>
      <c r="AA457" s="176"/>
    </row>
    <row r="458" spans="1:27" ht="26.25" x14ac:dyDescent="0.25">
      <c r="B458" s="11"/>
      <c r="E458" s="12"/>
      <c r="F458" s="177"/>
      <c r="G458" s="178"/>
      <c r="H458" s="178"/>
      <c r="I458" s="178"/>
      <c r="J458" s="178"/>
      <c r="K458" s="178"/>
      <c r="L458" s="178"/>
      <c r="M458" s="179"/>
      <c r="N458" s="16"/>
      <c r="P458" s="11"/>
      <c r="S458" s="12"/>
      <c r="T458" s="177"/>
      <c r="U458" s="178"/>
      <c r="V458" s="178"/>
      <c r="W458" s="178"/>
      <c r="X458" s="178"/>
      <c r="Y458" s="178"/>
      <c r="Z458" s="178"/>
      <c r="AA458" s="179"/>
    </row>
    <row r="459" spans="1:27" ht="26.25" x14ac:dyDescent="0.25">
      <c r="B459" s="11"/>
      <c r="C459" s="170"/>
      <c r="D459" s="170"/>
      <c r="E459" s="12"/>
      <c r="F459" s="177"/>
      <c r="G459" s="178"/>
      <c r="H459" s="178"/>
      <c r="I459" s="178"/>
      <c r="J459" s="178"/>
      <c r="K459" s="178"/>
      <c r="L459" s="178"/>
      <c r="M459" s="179"/>
      <c r="N459" s="16"/>
      <c r="P459" s="11"/>
      <c r="Q459" s="170"/>
      <c r="R459" s="170"/>
      <c r="S459" s="12"/>
      <c r="T459" s="177"/>
      <c r="U459" s="178"/>
      <c r="V459" s="178"/>
      <c r="W459" s="178"/>
      <c r="X459" s="178"/>
      <c r="Y459" s="178"/>
      <c r="Z459" s="178"/>
      <c r="AA459" s="179"/>
    </row>
    <row r="460" spans="1:27" ht="27" thickBot="1" x14ac:dyDescent="0.3">
      <c r="B460" s="11"/>
      <c r="C460" s="170"/>
      <c r="D460" s="170"/>
      <c r="E460" s="12"/>
      <c r="F460" s="180"/>
      <c r="G460" s="181"/>
      <c r="H460" s="181"/>
      <c r="I460" s="181"/>
      <c r="J460" s="181"/>
      <c r="K460" s="181"/>
      <c r="L460" s="181"/>
      <c r="M460" s="182"/>
      <c r="N460" s="16"/>
      <c r="P460" s="11"/>
      <c r="Q460" s="170"/>
      <c r="R460" s="170"/>
      <c r="S460" s="12"/>
      <c r="T460" s="180"/>
      <c r="U460" s="181"/>
      <c r="V460" s="181"/>
      <c r="W460" s="181"/>
      <c r="X460" s="181"/>
      <c r="Y460" s="181"/>
      <c r="Z460" s="181"/>
      <c r="AA460" s="182"/>
    </row>
    <row r="461" spans="1:27" ht="18.75" x14ac:dyDescent="0.25">
      <c r="B461" s="11"/>
      <c r="E461" s="12"/>
      <c r="F461" s="8"/>
      <c r="G461" s="183" t="e">
        <f>INDEX(Database!$B:$G,MATCH(F457,Database!$B:$B,0),MATCH(F462,Database!$B$1:$G$1,0))</f>
        <v>#N/A</v>
      </c>
      <c r="H461" s="183"/>
      <c r="I461" s="183"/>
      <c r="J461" s="183"/>
      <c r="K461" s="183"/>
      <c r="L461" s="183"/>
      <c r="M461" s="184"/>
      <c r="N461" s="17"/>
      <c r="P461" s="11"/>
      <c r="S461" s="12"/>
      <c r="T461" s="8"/>
      <c r="U461" s="183" t="e">
        <f>INDEX(Database!$B:$G,MATCH(T457,Database!$B:$B,0),MATCH(T462,Database!$B$1:$G$1,0))</f>
        <v>#N/A</v>
      </c>
      <c r="V461" s="183"/>
      <c r="W461" s="183"/>
      <c r="X461" s="183"/>
      <c r="Y461" s="183"/>
      <c r="Z461" s="183"/>
      <c r="AA461" s="184"/>
    </row>
    <row r="462" spans="1:27" ht="18.75" x14ac:dyDescent="0.25">
      <c r="B462" s="11"/>
      <c r="E462" s="12"/>
      <c r="F462" s="11" t="s">
        <v>207</v>
      </c>
      <c r="G462" s="185"/>
      <c r="H462" s="185"/>
      <c r="I462" s="185"/>
      <c r="J462" s="185"/>
      <c r="K462" s="185"/>
      <c r="L462" s="185"/>
      <c r="M462" s="186"/>
      <c r="N462" s="17"/>
      <c r="P462" s="11"/>
      <c r="S462" s="12"/>
      <c r="T462" s="11" t="s">
        <v>207</v>
      </c>
      <c r="U462" s="185"/>
      <c r="V462" s="185"/>
      <c r="W462" s="185"/>
      <c r="X462" s="185"/>
      <c r="Y462" s="185"/>
      <c r="Z462" s="185"/>
      <c r="AA462" s="186"/>
    </row>
    <row r="463" spans="1:27" ht="19.5" thickBot="1" x14ac:dyDescent="0.3">
      <c r="B463" s="11"/>
      <c r="E463" s="12"/>
      <c r="F463" s="13"/>
      <c r="G463" s="187"/>
      <c r="H463" s="187"/>
      <c r="I463" s="187"/>
      <c r="J463" s="187"/>
      <c r="K463" s="187"/>
      <c r="L463" s="187"/>
      <c r="M463" s="188"/>
      <c r="N463" s="17"/>
      <c r="P463" s="11"/>
      <c r="S463" s="12"/>
      <c r="T463" s="13"/>
      <c r="U463" s="187"/>
      <c r="V463" s="187"/>
      <c r="W463" s="187"/>
      <c r="X463" s="187"/>
      <c r="Y463" s="187"/>
      <c r="Z463" s="187"/>
      <c r="AA463" s="188"/>
    </row>
    <row r="464" spans="1:27" x14ac:dyDescent="0.25">
      <c r="B464" s="11"/>
      <c r="E464" s="12"/>
      <c r="F464" s="8"/>
      <c r="G464" s="9"/>
      <c r="I464" s="10"/>
      <c r="M464" s="12"/>
      <c r="P464" s="11"/>
      <c r="S464" s="12"/>
      <c r="T464" s="8"/>
      <c r="U464" s="9"/>
      <c r="W464" s="10"/>
      <c r="AA464" s="12"/>
    </row>
    <row r="465" spans="1:27" x14ac:dyDescent="0.25">
      <c r="B465" s="11"/>
      <c r="E465" s="12"/>
      <c r="F465" s="11" t="s">
        <v>200</v>
      </c>
      <c r="I465" s="12"/>
      <c r="J465" t="s">
        <v>201</v>
      </c>
      <c r="K465">
        <v>81</v>
      </c>
      <c r="M465" s="12"/>
      <c r="P465" s="11"/>
      <c r="S465" s="12"/>
      <c r="T465" s="11" t="s">
        <v>200</v>
      </c>
      <c r="W465" s="12"/>
      <c r="X465" t="s">
        <v>201</v>
      </c>
      <c r="Y465" s="41"/>
      <c r="AA465" s="12"/>
    </row>
    <row r="466" spans="1:27" ht="15.75" thickBot="1" x14ac:dyDescent="0.3">
      <c r="B466" s="13"/>
      <c r="C466" s="14"/>
      <c r="D466" s="14"/>
      <c r="E466" s="15"/>
      <c r="F466" s="13"/>
      <c r="G466" s="14"/>
      <c r="H466" s="14"/>
      <c r="I466" s="15"/>
      <c r="J466" s="14"/>
      <c r="K466" s="14"/>
      <c r="L466" s="14"/>
      <c r="M466" s="15"/>
      <c r="P466" s="13"/>
      <c r="Q466" s="14"/>
      <c r="R466" s="14"/>
      <c r="S466" s="15"/>
      <c r="T466" s="13"/>
      <c r="U466" s="14"/>
      <c r="V466" s="14"/>
      <c r="W466" s="15"/>
      <c r="X466" s="14"/>
      <c r="Y466" s="14"/>
      <c r="Z466" s="14"/>
      <c r="AA466" s="15"/>
    </row>
    <row r="467" spans="1:27" ht="15.75" thickBot="1" x14ac:dyDescent="0.3">
      <c r="B467" s="189" t="s">
        <v>208</v>
      </c>
      <c r="C467" s="190"/>
      <c r="D467" s="190"/>
      <c r="E467" s="191"/>
      <c r="F467" s="189" t="s">
        <v>203</v>
      </c>
      <c r="G467" s="190"/>
      <c r="H467" s="190"/>
      <c r="I467" s="191"/>
      <c r="J467" s="189" t="s">
        <v>204</v>
      </c>
      <c r="K467" s="190"/>
      <c r="L467" s="190"/>
      <c r="M467" s="191"/>
      <c r="N467" s="18"/>
      <c r="P467" s="189" t="s">
        <v>208</v>
      </c>
      <c r="Q467" s="190"/>
      <c r="R467" s="190"/>
      <c r="S467" s="191"/>
      <c r="T467" s="189" t="s">
        <v>203</v>
      </c>
      <c r="U467" s="190"/>
      <c r="V467" s="190"/>
      <c r="W467" s="191"/>
      <c r="X467" s="189" t="s">
        <v>204</v>
      </c>
      <c r="Y467" s="190"/>
      <c r="Z467" s="190"/>
      <c r="AA467" s="191"/>
    </row>
    <row r="468" spans="1:27" x14ac:dyDescent="0.25">
      <c r="A468" s="171" t="s">
        <v>205</v>
      </c>
      <c r="B468" s="8"/>
      <c r="C468" s="9"/>
      <c r="D468" s="9"/>
      <c r="E468" s="10"/>
      <c r="F468" s="8"/>
      <c r="G468" s="9"/>
      <c r="H468" s="9"/>
      <c r="I468" s="10"/>
      <c r="J468" s="8"/>
      <c r="K468" s="9"/>
      <c r="L468" s="9"/>
      <c r="M468" s="10"/>
      <c r="N468" s="12"/>
      <c r="O468" s="171" t="s">
        <v>205</v>
      </c>
      <c r="P468" s="8"/>
      <c r="Q468" s="9"/>
      <c r="R468" s="9"/>
      <c r="S468" s="10"/>
      <c r="T468" s="8"/>
      <c r="U468" s="9"/>
      <c r="V468" s="9"/>
      <c r="W468" s="10"/>
      <c r="X468" s="8"/>
      <c r="Y468" s="9"/>
      <c r="Z468" s="9"/>
      <c r="AA468" s="10"/>
    </row>
    <row r="469" spans="1:27" x14ac:dyDescent="0.25">
      <c r="A469" s="172"/>
      <c r="B469" s="11"/>
      <c r="E469" s="12"/>
      <c r="F469" s="11"/>
      <c r="I469" s="12"/>
      <c r="J469" s="11"/>
      <c r="M469" s="12"/>
      <c r="N469" s="12"/>
      <c r="O469" s="172"/>
      <c r="P469" s="11"/>
      <c r="S469" s="12"/>
      <c r="T469" s="11"/>
      <c r="W469" s="12"/>
      <c r="X469" s="11"/>
      <c r="AA469" s="12"/>
    </row>
    <row r="470" spans="1:27" x14ac:dyDescent="0.25">
      <c r="A470" s="172"/>
      <c r="B470" s="11"/>
      <c r="E470" s="12"/>
      <c r="F470" s="11"/>
      <c r="I470" s="12"/>
      <c r="J470" s="11"/>
      <c r="M470" s="12"/>
      <c r="N470" s="12"/>
      <c r="O470" s="172"/>
      <c r="P470" s="11"/>
      <c r="S470" s="12"/>
      <c r="T470" s="11"/>
      <c r="W470" s="12"/>
      <c r="X470" s="11"/>
      <c r="AA470" s="12"/>
    </row>
    <row r="471" spans="1:27" x14ac:dyDescent="0.25">
      <c r="A471" s="172"/>
      <c r="B471" s="11"/>
      <c r="E471" s="12"/>
      <c r="F471" s="11"/>
      <c r="I471" s="12"/>
      <c r="J471" s="11"/>
      <c r="M471" s="12"/>
      <c r="O471" s="172"/>
      <c r="P471" s="11"/>
      <c r="S471" s="12"/>
      <c r="T471" s="11"/>
      <c r="W471" s="12"/>
      <c r="X471" s="11"/>
      <c r="AA471" s="12"/>
    </row>
    <row r="472" spans="1:27" ht="15.75" thickBot="1" x14ac:dyDescent="0.3">
      <c r="A472" s="172"/>
      <c r="B472" s="13"/>
      <c r="C472" s="14"/>
      <c r="D472" s="14"/>
      <c r="E472" s="15"/>
      <c r="F472" s="13"/>
      <c r="G472" s="14"/>
      <c r="H472" s="14"/>
      <c r="I472" s="15"/>
      <c r="J472" s="13"/>
      <c r="K472" s="14"/>
      <c r="L472" s="14"/>
      <c r="M472" s="15"/>
      <c r="N472" s="12"/>
      <c r="O472" s="172"/>
      <c r="P472" s="13"/>
      <c r="Q472" s="14"/>
      <c r="R472" s="14"/>
      <c r="S472" s="15"/>
      <c r="T472" s="13"/>
      <c r="U472" s="14"/>
      <c r="V472" s="14"/>
      <c r="W472" s="15"/>
      <c r="X472" s="13"/>
      <c r="Y472" s="14"/>
      <c r="Z472" s="14"/>
      <c r="AA472" s="15"/>
    </row>
    <row r="473" spans="1:27" x14ac:dyDescent="0.25">
      <c r="A473" s="172"/>
      <c r="B473" s="9"/>
      <c r="C473" s="10"/>
      <c r="E473" s="12"/>
      <c r="F473" s="8"/>
      <c r="G473" s="10"/>
      <c r="I473" s="12"/>
      <c r="J473" s="8"/>
      <c r="K473" s="10"/>
      <c r="L473" s="8"/>
      <c r="M473" s="10"/>
      <c r="N473" s="12"/>
      <c r="O473" s="172"/>
      <c r="P473" s="9"/>
      <c r="Q473" s="10"/>
      <c r="S473" s="12"/>
      <c r="T473" s="8"/>
      <c r="U473" s="10"/>
      <c r="W473" s="12"/>
      <c r="X473" s="8"/>
      <c r="Y473" s="10"/>
      <c r="Z473" s="8"/>
      <c r="AA473" s="10"/>
    </row>
    <row r="474" spans="1:27" x14ac:dyDescent="0.25">
      <c r="A474" s="172"/>
      <c r="C474" s="12"/>
      <c r="E474" s="12"/>
      <c r="F474" s="11"/>
      <c r="G474" s="12"/>
      <c r="I474" s="12"/>
      <c r="J474" s="11"/>
      <c r="K474" s="12"/>
      <c r="L474" s="11"/>
      <c r="M474" s="12"/>
      <c r="N474" s="12"/>
      <c r="O474" s="172"/>
      <c r="Q474" s="12"/>
      <c r="S474" s="12"/>
      <c r="T474" s="11"/>
      <c r="U474" s="12"/>
      <c r="W474" s="12"/>
      <c r="X474" s="11"/>
      <c r="Y474" s="12"/>
      <c r="Z474" s="11"/>
      <c r="AA474" s="12"/>
    </row>
    <row r="475" spans="1:27" x14ac:dyDescent="0.25">
      <c r="A475" s="172"/>
      <c r="C475" s="12"/>
      <c r="E475" s="12"/>
      <c r="F475" s="11"/>
      <c r="G475" s="12"/>
      <c r="I475" s="12"/>
      <c r="J475" s="11"/>
      <c r="K475" s="12"/>
      <c r="L475" s="11"/>
      <c r="M475" s="12"/>
      <c r="N475" s="12"/>
      <c r="O475" s="172"/>
      <c r="Q475" s="12"/>
      <c r="S475" s="12"/>
      <c r="T475" s="11"/>
      <c r="U475" s="12"/>
      <c r="W475" s="12"/>
      <c r="X475" s="11"/>
      <c r="Y475" s="12"/>
      <c r="Z475" s="11"/>
      <c r="AA475" s="12"/>
    </row>
    <row r="476" spans="1:27" x14ac:dyDescent="0.25">
      <c r="A476" s="172"/>
      <c r="C476" s="12"/>
      <c r="E476" s="12"/>
      <c r="F476" s="11"/>
      <c r="G476" s="12"/>
      <c r="I476" s="12"/>
      <c r="J476" s="11"/>
      <c r="K476" s="12"/>
      <c r="L476" s="11"/>
      <c r="M476" s="12"/>
      <c r="N476" s="12"/>
      <c r="O476" s="172"/>
      <c r="Q476" s="12"/>
      <c r="S476" s="12"/>
      <c r="T476" s="11"/>
      <c r="U476" s="12"/>
      <c r="W476" s="12"/>
      <c r="X476" s="11"/>
      <c r="Y476" s="12"/>
      <c r="Z476" s="11"/>
      <c r="AA476" s="12"/>
    </row>
    <row r="477" spans="1:27" x14ac:dyDescent="0.25">
      <c r="A477" s="172"/>
      <c r="C477" s="12"/>
      <c r="F477" s="11"/>
      <c r="G477" s="12"/>
      <c r="J477" s="11"/>
      <c r="K477" s="12"/>
      <c r="L477" s="11"/>
      <c r="M477" s="12"/>
      <c r="O477" s="172"/>
      <c r="Q477" s="12"/>
      <c r="T477" s="11"/>
      <c r="U477" s="12"/>
      <c r="X477" s="11"/>
      <c r="Y477" s="12"/>
      <c r="Z477" s="11"/>
      <c r="AA477" s="12"/>
    </row>
    <row r="478" spans="1:27" ht="15.75" thickBot="1" x14ac:dyDescent="0.3">
      <c r="A478" s="173"/>
      <c r="B478" s="14"/>
      <c r="C478" s="15"/>
      <c r="D478" s="14"/>
      <c r="E478" s="15"/>
      <c r="F478" s="13"/>
      <c r="G478" s="15"/>
      <c r="H478" s="14"/>
      <c r="I478" s="15"/>
      <c r="J478" s="13"/>
      <c r="K478" s="15"/>
      <c r="L478" s="13"/>
      <c r="M478" s="15"/>
      <c r="N478" s="12"/>
      <c r="O478" s="173"/>
      <c r="P478" s="14"/>
      <c r="Q478" s="15"/>
      <c r="R478" s="14"/>
      <c r="S478" s="15"/>
      <c r="T478" s="13"/>
      <c r="U478" s="15"/>
      <c r="V478" s="14"/>
      <c r="W478" s="15"/>
      <c r="X478" s="13"/>
      <c r="Y478" s="15"/>
      <c r="Z478" s="13"/>
      <c r="AA478" s="15"/>
    </row>
    <row r="479" spans="1:27" x14ac:dyDescent="0.25">
      <c r="A479" s="171" t="s">
        <v>206</v>
      </c>
      <c r="B479" s="8"/>
      <c r="C479" s="9"/>
      <c r="D479" s="9"/>
      <c r="E479" s="10"/>
      <c r="F479" s="8"/>
      <c r="G479" s="9"/>
      <c r="H479" s="9"/>
      <c r="I479" s="10"/>
      <c r="J479" s="8"/>
      <c r="K479" s="9"/>
      <c r="L479" s="9"/>
      <c r="M479" s="10"/>
      <c r="N479" s="12"/>
      <c r="O479" s="171" t="s">
        <v>206</v>
      </c>
      <c r="P479" s="8"/>
      <c r="Q479" s="9"/>
      <c r="R479" s="9"/>
      <c r="S479" s="10"/>
      <c r="T479" s="8"/>
      <c r="U479" s="9"/>
      <c r="V479" s="9"/>
      <c r="W479" s="10"/>
      <c r="X479" s="8"/>
      <c r="Y479" s="9"/>
      <c r="Z479" s="9"/>
      <c r="AA479" s="10"/>
    </row>
    <row r="480" spans="1:27" x14ac:dyDescent="0.25">
      <c r="A480" s="172"/>
      <c r="B480" s="11"/>
      <c r="E480" s="12"/>
      <c r="F480" s="11"/>
      <c r="I480" s="12"/>
      <c r="J480" s="11"/>
      <c r="M480" s="12"/>
      <c r="N480" s="12"/>
      <c r="O480" s="172"/>
      <c r="P480" s="11"/>
      <c r="S480" s="12"/>
      <c r="T480" s="11"/>
      <c r="W480" s="12"/>
      <c r="X480" s="11"/>
      <c r="AA480" s="12"/>
    </row>
    <row r="481" spans="1:27" x14ac:dyDescent="0.25">
      <c r="A481" s="172"/>
      <c r="B481" s="11"/>
      <c r="E481" s="12"/>
      <c r="F481" s="11"/>
      <c r="I481" s="12"/>
      <c r="J481" s="11"/>
      <c r="M481" s="12"/>
      <c r="N481" s="12"/>
      <c r="O481" s="172"/>
      <c r="P481" s="11"/>
      <c r="S481" s="12"/>
      <c r="T481" s="11"/>
      <c r="W481" s="12"/>
      <c r="X481" s="11"/>
      <c r="AA481" s="12"/>
    </row>
    <row r="482" spans="1:27" x14ac:dyDescent="0.25">
      <c r="A482" s="172"/>
      <c r="B482" s="11"/>
      <c r="E482" s="12"/>
      <c r="F482" s="11"/>
      <c r="I482" s="12"/>
      <c r="J482" s="11"/>
      <c r="M482" s="12"/>
      <c r="N482" s="12"/>
      <c r="O482" s="172"/>
      <c r="P482" s="11"/>
      <c r="S482" s="12"/>
      <c r="T482" s="11"/>
      <c r="W482" s="12"/>
      <c r="X482" s="11"/>
      <c r="AA482" s="12"/>
    </row>
    <row r="483" spans="1:27" ht="15.75" thickBot="1" x14ac:dyDescent="0.3">
      <c r="A483" s="172"/>
      <c r="B483" s="13"/>
      <c r="C483" s="14"/>
      <c r="D483" s="14"/>
      <c r="E483" s="15"/>
      <c r="F483" s="13"/>
      <c r="G483" s="14"/>
      <c r="H483" s="14"/>
      <c r="I483" s="15"/>
      <c r="J483" s="13"/>
      <c r="K483" s="14"/>
      <c r="L483" s="14"/>
      <c r="M483" s="15"/>
      <c r="N483" s="12"/>
      <c r="O483" s="172"/>
      <c r="P483" s="13"/>
      <c r="Q483" s="14"/>
      <c r="R483" s="14"/>
      <c r="S483" s="15"/>
      <c r="T483" s="13"/>
      <c r="U483" s="14"/>
      <c r="V483" s="14"/>
      <c r="W483" s="15"/>
      <c r="X483" s="13"/>
      <c r="Y483" s="14"/>
      <c r="Z483" s="14"/>
      <c r="AA483" s="15"/>
    </row>
    <row r="484" spans="1:27" x14ac:dyDescent="0.25">
      <c r="A484" s="172"/>
      <c r="B484" s="8"/>
      <c r="C484" s="10"/>
      <c r="E484" s="12"/>
      <c r="F484" s="8"/>
      <c r="G484" s="10"/>
      <c r="I484" s="12"/>
      <c r="J484" s="8"/>
      <c r="K484" s="10"/>
      <c r="M484" s="12"/>
      <c r="N484" s="12"/>
      <c r="O484" s="172"/>
      <c r="P484" s="8"/>
      <c r="Q484" s="10"/>
      <c r="S484" s="12"/>
      <c r="T484" s="8"/>
      <c r="U484" s="10"/>
      <c r="W484" s="12"/>
      <c r="X484" s="8"/>
      <c r="Y484" s="10"/>
      <c r="AA484" s="12"/>
    </row>
    <row r="485" spans="1:27" x14ac:dyDescent="0.25">
      <c r="A485" s="172"/>
      <c r="B485" s="11"/>
      <c r="C485" s="12"/>
      <c r="E485" s="12"/>
      <c r="F485" s="11"/>
      <c r="G485" s="12"/>
      <c r="I485" s="12"/>
      <c r="J485" s="11"/>
      <c r="K485" s="12"/>
      <c r="M485" s="12"/>
      <c r="N485" s="12"/>
      <c r="O485" s="172"/>
      <c r="P485" s="11"/>
      <c r="Q485" s="12"/>
      <c r="S485" s="12"/>
      <c r="T485" s="11"/>
      <c r="U485" s="12"/>
      <c r="W485" s="12"/>
      <c r="X485" s="11"/>
      <c r="Y485" s="12"/>
      <c r="AA485" s="12"/>
    </row>
    <row r="486" spans="1:27" x14ac:dyDescent="0.25">
      <c r="A486" s="172"/>
      <c r="B486" s="11"/>
      <c r="C486" s="12"/>
      <c r="E486" s="12"/>
      <c r="F486" s="11"/>
      <c r="G486" s="12"/>
      <c r="I486" s="12"/>
      <c r="J486" s="11"/>
      <c r="K486" s="12"/>
      <c r="M486" s="12"/>
      <c r="N486" s="12"/>
      <c r="O486" s="172"/>
      <c r="P486" s="11"/>
      <c r="Q486" s="12"/>
      <c r="S486" s="12"/>
      <c r="T486" s="11"/>
      <c r="U486" s="12"/>
      <c r="W486" s="12"/>
      <c r="X486" s="11"/>
      <c r="Y486" s="12"/>
      <c r="AA486" s="12"/>
    </row>
    <row r="487" spans="1:27" x14ac:dyDescent="0.25">
      <c r="A487" s="172"/>
      <c r="B487" s="11"/>
      <c r="C487" s="12"/>
      <c r="E487" s="12"/>
      <c r="F487" s="11"/>
      <c r="G487" s="12"/>
      <c r="I487" s="12"/>
      <c r="J487" s="11"/>
      <c r="K487" s="12"/>
      <c r="M487" s="12"/>
      <c r="N487" s="12"/>
      <c r="O487" s="172"/>
      <c r="P487" s="11"/>
      <c r="Q487" s="12"/>
      <c r="S487" s="12"/>
      <c r="T487" s="11"/>
      <c r="U487" s="12"/>
      <c r="W487" s="12"/>
      <c r="X487" s="11"/>
      <c r="Y487" s="12"/>
      <c r="AA487" s="12"/>
    </row>
    <row r="488" spans="1:27" x14ac:dyDescent="0.25">
      <c r="A488" s="172"/>
      <c r="B488" s="11"/>
      <c r="C488" s="12"/>
      <c r="E488" s="12"/>
      <c r="F488" s="11"/>
      <c r="G488" s="12"/>
      <c r="I488" s="12"/>
      <c r="J488" s="11"/>
      <c r="K488" s="12"/>
      <c r="M488" s="12"/>
      <c r="N488" s="12"/>
      <c r="O488" s="172"/>
      <c r="P488" s="11"/>
      <c r="Q488" s="12"/>
      <c r="S488" s="12"/>
      <c r="T488" s="11"/>
      <c r="U488" s="12"/>
      <c r="W488" s="12"/>
      <c r="X488" s="11"/>
      <c r="Y488" s="12"/>
      <c r="AA488" s="12"/>
    </row>
    <row r="489" spans="1:27" ht="15.75" thickBot="1" x14ac:dyDescent="0.3">
      <c r="A489" s="173"/>
      <c r="B489" s="13"/>
      <c r="C489" s="15"/>
      <c r="D489" s="14"/>
      <c r="E489" s="15"/>
      <c r="F489" s="13"/>
      <c r="G489" s="15"/>
      <c r="H489" s="14"/>
      <c r="I489" s="15"/>
      <c r="J489" s="13"/>
      <c r="K489" s="15"/>
      <c r="L489" s="14"/>
      <c r="M489" s="15"/>
      <c r="N489" s="12"/>
      <c r="O489" s="173"/>
      <c r="P489" s="13"/>
      <c r="Q489" s="15"/>
      <c r="R489" s="14"/>
      <c r="S489" s="15"/>
      <c r="T489" s="13"/>
      <c r="U489" s="15"/>
      <c r="V489" s="14"/>
      <c r="W489" s="15"/>
      <c r="X489" s="13"/>
      <c r="Y489" s="15"/>
      <c r="Z489" s="14"/>
      <c r="AA489" s="15"/>
    </row>
    <row r="491" spans="1:27" ht="15.75" thickBot="1" x14ac:dyDescent="0.3"/>
    <row r="492" spans="1:27" ht="26.25" x14ac:dyDescent="0.25">
      <c r="B492" s="8" t="s">
        <v>202</v>
      </c>
      <c r="C492" s="9"/>
      <c r="D492" s="9"/>
      <c r="E492" s="10"/>
      <c r="F492" s="174"/>
      <c r="G492" s="175"/>
      <c r="H492" s="175"/>
      <c r="I492" s="175"/>
      <c r="J492" s="175"/>
      <c r="K492" s="175"/>
      <c r="L492" s="175"/>
      <c r="M492" s="176"/>
      <c r="N492" s="16"/>
      <c r="P492" s="8" t="s">
        <v>202</v>
      </c>
      <c r="Q492" s="9"/>
      <c r="R492" s="9"/>
      <c r="S492" s="10"/>
      <c r="T492" s="174"/>
      <c r="U492" s="175"/>
      <c r="V492" s="175"/>
      <c r="W492" s="175"/>
      <c r="X492" s="175"/>
      <c r="Y492" s="175"/>
      <c r="Z492" s="175"/>
      <c r="AA492" s="176"/>
    </row>
    <row r="493" spans="1:27" ht="26.25" x14ac:dyDescent="0.25">
      <c r="B493" s="11"/>
      <c r="E493" s="12"/>
      <c r="F493" s="177"/>
      <c r="G493" s="178"/>
      <c r="H493" s="178"/>
      <c r="I493" s="178"/>
      <c r="J493" s="178"/>
      <c r="K493" s="178"/>
      <c r="L493" s="178"/>
      <c r="M493" s="179"/>
      <c r="N493" s="16"/>
      <c r="P493" s="11"/>
      <c r="S493" s="12"/>
      <c r="T493" s="177"/>
      <c r="U493" s="178"/>
      <c r="V493" s="178"/>
      <c r="W493" s="178"/>
      <c r="X493" s="178"/>
      <c r="Y493" s="178"/>
      <c r="Z493" s="178"/>
      <c r="AA493" s="179"/>
    </row>
    <row r="494" spans="1:27" ht="26.25" x14ac:dyDescent="0.25">
      <c r="B494" s="11"/>
      <c r="C494" s="170"/>
      <c r="D494" s="170"/>
      <c r="E494" s="12"/>
      <c r="F494" s="177"/>
      <c r="G494" s="178"/>
      <c r="H494" s="178"/>
      <c r="I494" s="178"/>
      <c r="J494" s="178"/>
      <c r="K494" s="178"/>
      <c r="L494" s="178"/>
      <c r="M494" s="179"/>
      <c r="N494" s="16"/>
      <c r="P494" s="11"/>
      <c r="Q494" s="170"/>
      <c r="R494" s="170"/>
      <c r="S494" s="12"/>
      <c r="T494" s="177"/>
      <c r="U494" s="178"/>
      <c r="V494" s="178"/>
      <c r="W494" s="178"/>
      <c r="X494" s="178"/>
      <c r="Y494" s="178"/>
      <c r="Z494" s="178"/>
      <c r="AA494" s="179"/>
    </row>
    <row r="495" spans="1:27" ht="27" thickBot="1" x14ac:dyDescent="0.3">
      <c r="B495" s="11"/>
      <c r="C495" s="170"/>
      <c r="D495" s="170"/>
      <c r="E495" s="12"/>
      <c r="F495" s="180"/>
      <c r="G495" s="181"/>
      <c r="H495" s="181"/>
      <c r="I495" s="181"/>
      <c r="J495" s="181"/>
      <c r="K495" s="181"/>
      <c r="L495" s="181"/>
      <c r="M495" s="182"/>
      <c r="N495" s="16"/>
      <c r="P495" s="11"/>
      <c r="Q495" s="170"/>
      <c r="R495" s="170"/>
      <c r="S495" s="12"/>
      <c r="T495" s="180"/>
      <c r="U495" s="181"/>
      <c r="V495" s="181"/>
      <c r="W495" s="181"/>
      <c r="X495" s="181"/>
      <c r="Y495" s="181"/>
      <c r="Z495" s="181"/>
      <c r="AA495" s="182"/>
    </row>
    <row r="496" spans="1:27" ht="18.75" x14ac:dyDescent="0.25">
      <c r="B496" s="11"/>
      <c r="E496" s="12"/>
      <c r="F496" s="8"/>
      <c r="G496" s="183" t="e">
        <f>INDEX(Database!$B:$G,MATCH(F492,Database!$B:$B,0),MATCH(F497,Database!$B$1:$G$1,0))</f>
        <v>#N/A</v>
      </c>
      <c r="H496" s="183"/>
      <c r="I496" s="183"/>
      <c r="J496" s="183"/>
      <c r="K496" s="183"/>
      <c r="L496" s="183"/>
      <c r="M496" s="184"/>
      <c r="N496" s="17"/>
      <c r="P496" s="11"/>
      <c r="S496" s="12"/>
      <c r="T496" s="8"/>
      <c r="U496" s="183" t="e">
        <f>INDEX(Database!$B:$G,MATCH(T492,Database!$B:$B,0),MATCH(T497,Database!$B$1:$G$1,0))</f>
        <v>#N/A</v>
      </c>
      <c r="V496" s="183"/>
      <c r="W496" s="183"/>
      <c r="X496" s="183"/>
      <c r="Y496" s="183"/>
      <c r="Z496" s="183"/>
      <c r="AA496" s="184"/>
    </row>
    <row r="497" spans="1:27" ht="18.75" x14ac:dyDescent="0.25">
      <c r="B497" s="11"/>
      <c r="E497" s="12"/>
      <c r="F497" s="11" t="s">
        <v>207</v>
      </c>
      <c r="G497" s="185"/>
      <c r="H497" s="185"/>
      <c r="I497" s="185"/>
      <c r="J497" s="185"/>
      <c r="K497" s="185"/>
      <c r="L497" s="185"/>
      <c r="M497" s="186"/>
      <c r="N497" s="17"/>
      <c r="P497" s="11"/>
      <c r="S497" s="12"/>
      <c r="T497" s="11" t="s">
        <v>207</v>
      </c>
      <c r="U497" s="185"/>
      <c r="V497" s="185"/>
      <c r="W497" s="185"/>
      <c r="X497" s="185"/>
      <c r="Y497" s="185"/>
      <c r="Z497" s="185"/>
      <c r="AA497" s="186"/>
    </row>
    <row r="498" spans="1:27" ht="19.5" thickBot="1" x14ac:dyDescent="0.3">
      <c r="B498" s="11"/>
      <c r="E498" s="12"/>
      <c r="F498" s="13"/>
      <c r="G498" s="187"/>
      <c r="H498" s="187"/>
      <c r="I498" s="187"/>
      <c r="J498" s="187"/>
      <c r="K498" s="187"/>
      <c r="L498" s="187"/>
      <c r="M498" s="188"/>
      <c r="N498" s="17"/>
      <c r="P498" s="11"/>
      <c r="S498" s="12"/>
      <c r="T498" s="13"/>
      <c r="U498" s="187"/>
      <c r="V498" s="187"/>
      <c r="W498" s="187"/>
      <c r="X498" s="187"/>
      <c r="Y498" s="187"/>
      <c r="Z498" s="187"/>
      <c r="AA498" s="188"/>
    </row>
    <row r="499" spans="1:27" x14ac:dyDescent="0.25">
      <c r="B499" s="11"/>
      <c r="E499" s="12"/>
      <c r="F499" s="8"/>
      <c r="G499" s="9"/>
      <c r="I499" s="10"/>
      <c r="M499" s="12"/>
      <c r="P499" s="11"/>
      <c r="S499" s="12"/>
      <c r="T499" s="8"/>
      <c r="U499" s="9"/>
      <c r="W499" s="10"/>
      <c r="AA499" s="12"/>
    </row>
    <row r="500" spans="1:27" x14ac:dyDescent="0.25">
      <c r="B500" s="11"/>
      <c r="E500" s="12"/>
      <c r="F500" s="11" t="s">
        <v>200</v>
      </c>
      <c r="I500" s="12"/>
      <c r="J500" t="s">
        <v>201</v>
      </c>
      <c r="K500" s="41"/>
      <c r="M500" s="12"/>
      <c r="P500" s="11"/>
      <c r="S500" s="12"/>
      <c r="T500" s="11" t="s">
        <v>200</v>
      </c>
      <c r="W500" s="12"/>
      <c r="X500" t="s">
        <v>201</v>
      </c>
      <c r="AA500" s="12"/>
    </row>
    <row r="501" spans="1:27" ht="15.75" thickBot="1" x14ac:dyDescent="0.3">
      <c r="B501" s="13"/>
      <c r="C501" s="14"/>
      <c r="D501" s="14"/>
      <c r="E501" s="15"/>
      <c r="F501" s="13"/>
      <c r="G501" s="14"/>
      <c r="H501" s="14"/>
      <c r="I501" s="15"/>
      <c r="J501" s="14"/>
      <c r="K501" s="14"/>
      <c r="L501" s="14"/>
      <c r="M501" s="15"/>
      <c r="P501" s="13"/>
      <c r="Q501" s="14"/>
      <c r="R501" s="14"/>
      <c r="S501" s="15"/>
      <c r="T501" s="13"/>
      <c r="U501" s="14"/>
      <c r="V501" s="14"/>
      <c r="W501" s="15"/>
      <c r="X501" s="14"/>
      <c r="Y501" s="14"/>
      <c r="Z501" s="14"/>
      <c r="AA501" s="15"/>
    </row>
    <row r="502" spans="1:27" ht="15.75" thickBot="1" x14ac:dyDescent="0.3">
      <c r="B502" s="189" t="s">
        <v>208</v>
      </c>
      <c r="C502" s="190"/>
      <c r="D502" s="190"/>
      <c r="E502" s="191"/>
      <c r="F502" s="189" t="s">
        <v>203</v>
      </c>
      <c r="G502" s="190"/>
      <c r="H502" s="190"/>
      <c r="I502" s="191"/>
      <c r="J502" s="189" t="s">
        <v>204</v>
      </c>
      <c r="K502" s="190"/>
      <c r="L502" s="190"/>
      <c r="M502" s="191"/>
      <c r="N502" s="18"/>
      <c r="P502" s="189" t="s">
        <v>208</v>
      </c>
      <c r="Q502" s="190"/>
      <c r="R502" s="190"/>
      <c r="S502" s="191"/>
      <c r="T502" s="189" t="s">
        <v>203</v>
      </c>
      <c r="U502" s="190"/>
      <c r="V502" s="190"/>
      <c r="W502" s="191"/>
      <c r="X502" s="189" t="s">
        <v>204</v>
      </c>
      <c r="Y502" s="190"/>
      <c r="Z502" s="190"/>
      <c r="AA502" s="191"/>
    </row>
    <row r="503" spans="1:27" x14ac:dyDescent="0.25">
      <c r="A503" s="171" t="s">
        <v>205</v>
      </c>
      <c r="B503" s="8"/>
      <c r="C503" s="9"/>
      <c r="D503" s="9"/>
      <c r="E503" s="10"/>
      <c r="F503" s="8"/>
      <c r="G503" s="9"/>
      <c r="H503" s="9"/>
      <c r="I503" s="10"/>
      <c r="J503" s="8"/>
      <c r="K503" s="9"/>
      <c r="L503" s="9"/>
      <c r="M503" s="10"/>
      <c r="N503" s="12"/>
      <c r="O503" s="171" t="s">
        <v>205</v>
      </c>
      <c r="P503" s="8"/>
      <c r="Q503" s="9"/>
      <c r="R503" s="9"/>
      <c r="S503" s="10"/>
      <c r="T503" s="8"/>
      <c r="U503" s="9"/>
      <c r="V503" s="9"/>
      <c r="W503" s="10"/>
      <c r="X503" s="8"/>
      <c r="Y503" s="9"/>
      <c r="Z503" s="9"/>
      <c r="AA503" s="10"/>
    </row>
    <row r="504" spans="1:27" x14ac:dyDescent="0.25">
      <c r="A504" s="172"/>
      <c r="B504" s="11"/>
      <c r="E504" s="12"/>
      <c r="F504" s="11"/>
      <c r="I504" s="12"/>
      <c r="J504" s="11"/>
      <c r="M504" s="12"/>
      <c r="N504" s="12"/>
      <c r="O504" s="172"/>
      <c r="P504" s="11"/>
      <c r="S504" s="12"/>
      <c r="T504" s="11"/>
      <c r="W504" s="12"/>
      <c r="X504" s="11"/>
      <c r="AA504" s="12"/>
    </row>
    <row r="505" spans="1:27" x14ac:dyDescent="0.25">
      <c r="A505" s="172"/>
      <c r="B505" s="11"/>
      <c r="E505" s="12"/>
      <c r="F505" s="11"/>
      <c r="I505" s="12"/>
      <c r="J505" s="11"/>
      <c r="M505" s="12"/>
      <c r="N505" s="12"/>
      <c r="O505" s="172"/>
      <c r="P505" s="11"/>
      <c r="S505" s="12"/>
      <c r="T505" s="11"/>
      <c r="W505" s="12"/>
      <c r="X505" s="11"/>
      <c r="AA505" s="12"/>
    </row>
    <row r="506" spans="1:27" x14ac:dyDescent="0.25">
      <c r="A506" s="172"/>
      <c r="B506" s="11"/>
      <c r="E506" s="12"/>
      <c r="F506" s="11"/>
      <c r="I506" s="12"/>
      <c r="J506" s="11"/>
      <c r="M506" s="12"/>
      <c r="O506" s="172"/>
      <c r="P506" s="11"/>
      <c r="S506" s="12"/>
      <c r="T506" s="11"/>
      <c r="W506" s="12"/>
      <c r="X506" s="11"/>
      <c r="AA506" s="12"/>
    </row>
    <row r="507" spans="1:27" ht="15.75" thickBot="1" x14ac:dyDescent="0.3">
      <c r="A507" s="172"/>
      <c r="B507" s="13"/>
      <c r="C507" s="14"/>
      <c r="D507" s="14"/>
      <c r="E507" s="15"/>
      <c r="F507" s="13"/>
      <c r="G507" s="14"/>
      <c r="H507" s="14"/>
      <c r="I507" s="15"/>
      <c r="J507" s="13"/>
      <c r="K507" s="14"/>
      <c r="L507" s="14"/>
      <c r="M507" s="15"/>
      <c r="N507" s="12"/>
      <c r="O507" s="172"/>
      <c r="P507" s="13"/>
      <c r="Q507" s="14"/>
      <c r="R507" s="14"/>
      <c r="S507" s="15"/>
      <c r="T507" s="13"/>
      <c r="U507" s="14"/>
      <c r="V507" s="14"/>
      <c r="W507" s="15"/>
      <c r="X507" s="13"/>
      <c r="Y507" s="14"/>
      <c r="Z507" s="14"/>
      <c r="AA507" s="15"/>
    </row>
    <row r="508" spans="1:27" x14ac:dyDescent="0.25">
      <c r="A508" s="172"/>
      <c r="B508" s="9"/>
      <c r="C508" s="10"/>
      <c r="E508" s="12"/>
      <c r="F508" s="8"/>
      <c r="G508" s="10"/>
      <c r="I508" s="12"/>
      <c r="J508" s="8"/>
      <c r="K508" s="10"/>
      <c r="L508" s="8"/>
      <c r="M508" s="10"/>
      <c r="N508" s="12"/>
      <c r="O508" s="172"/>
      <c r="P508" s="9"/>
      <c r="Q508" s="10"/>
      <c r="S508" s="12"/>
      <c r="T508" s="8"/>
      <c r="U508" s="10"/>
      <c r="W508" s="12"/>
      <c r="X508" s="8"/>
      <c r="Y508" s="10"/>
      <c r="Z508" s="8"/>
      <c r="AA508" s="10"/>
    </row>
    <row r="509" spans="1:27" x14ac:dyDescent="0.25">
      <c r="A509" s="172"/>
      <c r="C509" s="12"/>
      <c r="E509" s="12"/>
      <c r="F509" s="11"/>
      <c r="G509" s="12"/>
      <c r="I509" s="12"/>
      <c r="J509" s="11"/>
      <c r="K509" s="12"/>
      <c r="L509" s="11"/>
      <c r="M509" s="12"/>
      <c r="N509" s="12"/>
      <c r="O509" s="172"/>
      <c r="Q509" s="12"/>
      <c r="S509" s="12"/>
      <c r="T509" s="11"/>
      <c r="U509" s="12"/>
      <c r="W509" s="12"/>
      <c r="X509" s="11"/>
      <c r="Y509" s="12"/>
      <c r="Z509" s="11"/>
      <c r="AA509" s="12"/>
    </row>
    <row r="510" spans="1:27" x14ac:dyDescent="0.25">
      <c r="A510" s="172"/>
      <c r="C510" s="12"/>
      <c r="E510" s="12"/>
      <c r="F510" s="11"/>
      <c r="G510" s="12"/>
      <c r="I510" s="12"/>
      <c r="J510" s="11"/>
      <c r="K510" s="12"/>
      <c r="L510" s="11"/>
      <c r="M510" s="12"/>
      <c r="N510" s="12"/>
      <c r="O510" s="172"/>
      <c r="Q510" s="12"/>
      <c r="S510" s="12"/>
      <c r="T510" s="11"/>
      <c r="U510" s="12"/>
      <c r="W510" s="12"/>
      <c r="X510" s="11"/>
      <c r="Y510" s="12"/>
      <c r="Z510" s="11"/>
      <c r="AA510" s="12"/>
    </row>
    <row r="511" spans="1:27" x14ac:dyDescent="0.25">
      <c r="A511" s="172"/>
      <c r="C511" s="12"/>
      <c r="E511" s="12"/>
      <c r="F511" s="11"/>
      <c r="G511" s="12"/>
      <c r="I511" s="12"/>
      <c r="J511" s="11"/>
      <c r="K511" s="12"/>
      <c r="L511" s="11"/>
      <c r="M511" s="12"/>
      <c r="N511" s="12"/>
      <c r="O511" s="172"/>
      <c r="Q511" s="12"/>
      <c r="S511" s="12"/>
      <c r="T511" s="11"/>
      <c r="U511" s="12"/>
      <c r="W511" s="12"/>
      <c r="X511" s="11"/>
      <c r="Y511" s="12"/>
      <c r="Z511" s="11"/>
      <c r="AA511" s="12"/>
    </row>
    <row r="512" spans="1:27" x14ac:dyDescent="0.25">
      <c r="A512" s="172"/>
      <c r="C512" s="12"/>
      <c r="F512" s="11"/>
      <c r="G512" s="12"/>
      <c r="J512" s="11"/>
      <c r="K512" s="12"/>
      <c r="L512" s="11"/>
      <c r="M512" s="12"/>
      <c r="O512" s="172"/>
      <c r="Q512" s="12"/>
      <c r="T512" s="11"/>
      <c r="U512" s="12"/>
      <c r="X512" s="11"/>
      <c r="Y512" s="12"/>
      <c r="Z512" s="11"/>
      <c r="AA512" s="12"/>
    </row>
    <row r="513" spans="1:27" ht="15.75" thickBot="1" x14ac:dyDescent="0.3">
      <c r="A513" s="173"/>
      <c r="B513" s="14"/>
      <c r="C513" s="15"/>
      <c r="D513" s="14"/>
      <c r="E513" s="15"/>
      <c r="F513" s="13"/>
      <c r="G513" s="15"/>
      <c r="H513" s="14"/>
      <c r="I513" s="15"/>
      <c r="J513" s="13"/>
      <c r="K513" s="15"/>
      <c r="L513" s="13"/>
      <c r="M513" s="15"/>
      <c r="N513" s="12"/>
      <c r="O513" s="173"/>
      <c r="P513" s="14"/>
      <c r="Q513" s="15"/>
      <c r="R513" s="14"/>
      <c r="S513" s="15"/>
      <c r="T513" s="13"/>
      <c r="U513" s="15"/>
      <c r="V513" s="14"/>
      <c r="W513" s="15"/>
      <c r="X513" s="13"/>
      <c r="Y513" s="15"/>
      <c r="Z513" s="13"/>
      <c r="AA513" s="15"/>
    </row>
    <row r="514" spans="1:27" x14ac:dyDescent="0.25">
      <c r="A514" s="171" t="s">
        <v>206</v>
      </c>
      <c r="B514" s="8"/>
      <c r="C514" s="9"/>
      <c r="D514" s="9"/>
      <c r="E514" s="10"/>
      <c r="F514" s="8"/>
      <c r="G514" s="9"/>
      <c r="H514" s="9"/>
      <c r="I514" s="10"/>
      <c r="J514" s="8"/>
      <c r="K514" s="9"/>
      <c r="L514" s="9"/>
      <c r="M514" s="10"/>
      <c r="N514" s="12"/>
      <c r="O514" s="171" t="s">
        <v>206</v>
      </c>
      <c r="P514" s="8"/>
      <c r="Q514" s="9"/>
      <c r="R514" s="9"/>
      <c r="S514" s="10"/>
      <c r="T514" s="8"/>
      <c r="U514" s="9"/>
      <c r="V514" s="9"/>
      <c r="W514" s="10"/>
      <c r="X514" s="8"/>
      <c r="Y514" s="9"/>
      <c r="Z514" s="9"/>
      <c r="AA514" s="10"/>
    </row>
    <row r="515" spans="1:27" x14ac:dyDescent="0.25">
      <c r="A515" s="172"/>
      <c r="B515" s="11"/>
      <c r="E515" s="12"/>
      <c r="F515" s="11"/>
      <c r="I515" s="12"/>
      <c r="J515" s="11"/>
      <c r="M515" s="12"/>
      <c r="N515" s="12"/>
      <c r="O515" s="172"/>
      <c r="P515" s="11"/>
      <c r="S515" s="12"/>
      <c r="T515" s="11"/>
      <c r="W515" s="12"/>
      <c r="X515" s="11"/>
      <c r="AA515" s="12"/>
    </row>
    <row r="516" spans="1:27" x14ac:dyDescent="0.25">
      <c r="A516" s="172"/>
      <c r="B516" s="11"/>
      <c r="E516" s="12"/>
      <c r="F516" s="11"/>
      <c r="I516" s="12"/>
      <c r="J516" s="11"/>
      <c r="M516" s="12"/>
      <c r="N516" s="12"/>
      <c r="O516" s="172"/>
      <c r="P516" s="11"/>
      <c r="S516" s="12"/>
      <c r="T516" s="11"/>
      <c r="W516" s="12"/>
      <c r="X516" s="11"/>
      <c r="AA516" s="12"/>
    </row>
    <row r="517" spans="1:27" x14ac:dyDescent="0.25">
      <c r="A517" s="172"/>
      <c r="B517" s="11"/>
      <c r="E517" s="12"/>
      <c r="F517" s="11"/>
      <c r="I517" s="12"/>
      <c r="J517" s="11"/>
      <c r="M517" s="12"/>
      <c r="N517" s="12"/>
      <c r="O517" s="172"/>
      <c r="P517" s="11"/>
      <c r="S517" s="12"/>
      <c r="T517" s="11"/>
      <c r="W517" s="12"/>
      <c r="X517" s="11"/>
      <c r="AA517" s="12"/>
    </row>
    <row r="518" spans="1:27" ht="15.75" thickBot="1" x14ac:dyDescent="0.3">
      <c r="A518" s="172"/>
      <c r="B518" s="13"/>
      <c r="C518" s="14"/>
      <c r="D518" s="14"/>
      <c r="E518" s="15"/>
      <c r="F518" s="13"/>
      <c r="G518" s="14"/>
      <c r="H518" s="14"/>
      <c r="I518" s="15"/>
      <c r="J518" s="13"/>
      <c r="K518" s="14"/>
      <c r="L518" s="14"/>
      <c r="M518" s="15"/>
      <c r="N518" s="12"/>
      <c r="O518" s="172"/>
      <c r="P518" s="13"/>
      <c r="Q518" s="14"/>
      <c r="R518" s="14"/>
      <c r="S518" s="15"/>
      <c r="T518" s="13"/>
      <c r="U518" s="14"/>
      <c r="V518" s="14"/>
      <c r="W518" s="15"/>
      <c r="X518" s="13"/>
      <c r="Y518" s="14"/>
      <c r="Z518" s="14"/>
      <c r="AA518" s="15"/>
    </row>
    <row r="519" spans="1:27" x14ac:dyDescent="0.25">
      <c r="A519" s="172"/>
      <c r="B519" s="8"/>
      <c r="C519" s="10"/>
      <c r="E519" s="12"/>
      <c r="F519" s="8"/>
      <c r="G519" s="10"/>
      <c r="I519" s="12"/>
      <c r="J519" s="8"/>
      <c r="K519" s="10"/>
      <c r="M519" s="12"/>
      <c r="N519" s="12"/>
      <c r="O519" s="172"/>
      <c r="P519" s="8"/>
      <c r="Q519" s="10"/>
      <c r="S519" s="12"/>
      <c r="T519" s="8"/>
      <c r="U519" s="10"/>
      <c r="W519" s="12"/>
      <c r="X519" s="8"/>
      <c r="Y519" s="10"/>
      <c r="AA519" s="12"/>
    </row>
    <row r="520" spans="1:27" x14ac:dyDescent="0.25">
      <c r="A520" s="172"/>
      <c r="B520" s="11"/>
      <c r="C520" s="12"/>
      <c r="E520" s="12"/>
      <c r="F520" s="11"/>
      <c r="G520" s="12"/>
      <c r="I520" s="12"/>
      <c r="J520" s="11"/>
      <c r="K520" s="12"/>
      <c r="M520" s="12"/>
      <c r="N520" s="12"/>
      <c r="O520" s="172"/>
      <c r="P520" s="11"/>
      <c r="Q520" s="12"/>
      <c r="S520" s="12"/>
      <c r="T520" s="11"/>
      <c r="U520" s="12"/>
      <c r="W520" s="12"/>
      <c r="X520" s="11"/>
      <c r="Y520" s="12"/>
      <c r="AA520" s="12"/>
    </row>
    <row r="521" spans="1:27" x14ac:dyDescent="0.25">
      <c r="A521" s="172"/>
      <c r="B521" s="11"/>
      <c r="C521" s="12"/>
      <c r="E521" s="12"/>
      <c r="F521" s="11"/>
      <c r="G521" s="12"/>
      <c r="I521" s="12"/>
      <c r="J521" s="11"/>
      <c r="K521" s="12"/>
      <c r="M521" s="12"/>
      <c r="N521" s="12"/>
      <c r="O521" s="172"/>
      <c r="P521" s="11"/>
      <c r="Q521" s="12"/>
      <c r="S521" s="12"/>
      <c r="T521" s="11"/>
      <c r="U521" s="12"/>
      <c r="W521" s="12"/>
      <c r="X521" s="11"/>
      <c r="Y521" s="12"/>
      <c r="AA521" s="12"/>
    </row>
    <row r="522" spans="1:27" x14ac:dyDescent="0.25">
      <c r="A522" s="172"/>
      <c r="B522" s="11"/>
      <c r="C522" s="12"/>
      <c r="E522" s="12"/>
      <c r="F522" s="11"/>
      <c r="G522" s="12"/>
      <c r="I522" s="12"/>
      <c r="J522" s="11"/>
      <c r="K522" s="12"/>
      <c r="M522" s="12"/>
      <c r="N522" s="12"/>
      <c r="O522" s="172"/>
      <c r="P522" s="11"/>
      <c r="Q522" s="12"/>
      <c r="S522" s="12"/>
      <c r="T522" s="11"/>
      <c r="U522" s="12"/>
      <c r="W522" s="12"/>
      <c r="X522" s="11"/>
      <c r="Y522" s="12"/>
      <c r="AA522" s="12"/>
    </row>
    <row r="523" spans="1:27" x14ac:dyDescent="0.25">
      <c r="A523" s="172"/>
      <c r="B523" s="11"/>
      <c r="C523" s="12"/>
      <c r="E523" s="12"/>
      <c r="F523" s="11"/>
      <c r="G523" s="12"/>
      <c r="I523" s="12"/>
      <c r="J523" s="11"/>
      <c r="K523" s="12"/>
      <c r="M523" s="12"/>
      <c r="N523" s="12"/>
      <c r="O523" s="172"/>
      <c r="P523" s="11"/>
      <c r="Q523" s="12"/>
      <c r="S523" s="12"/>
      <c r="T523" s="11"/>
      <c r="U523" s="12"/>
      <c r="W523" s="12"/>
      <c r="X523" s="11"/>
      <c r="Y523" s="12"/>
      <c r="AA523" s="12"/>
    </row>
    <row r="524" spans="1:27" ht="15.75" thickBot="1" x14ac:dyDescent="0.3">
      <c r="A524" s="173"/>
      <c r="B524" s="13"/>
      <c r="C524" s="15"/>
      <c r="D524" s="14"/>
      <c r="E524" s="15"/>
      <c r="F524" s="13"/>
      <c r="G524" s="15"/>
      <c r="H524" s="14"/>
      <c r="I524" s="15"/>
      <c r="J524" s="13"/>
      <c r="K524" s="15"/>
      <c r="L524" s="14"/>
      <c r="M524" s="15"/>
      <c r="N524" s="12"/>
      <c r="O524" s="173"/>
      <c r="P524" s="13"/>
      <c r="Q524" s="15"/>
      <c r="R524" s="14"/>
      <c r="S524" s="15"/>
      <c r="T524" s="13"/>
      <c r="U524" s="15"/>
      <c r="V524" s="14"/>
      <c r="W524" s="15"/>
      <c r="X524" s="13"/>
      <c r="Y524" s="15"/>
      <c r="Z524" s="14"/>
      <c r="AA524" s="15"/>
    </row>
    <row r="525" spans="1:27" x14ac:dyDescent="0.25">
      <c r="A525" s="19"/>
      <c r="O525" s="19"/>
    </row>
    <row r="526" spans="1:27" ht="15.75" thickBot="1" x14ac:dyDescent="0.3"/>
    <row r="527" spans="1:27" ht="26.25" x14ac:dyDescent="0.25">
      <c r="B527" s="8" t="s">
        <v>202</v>
      </c>
      <c r="C527" s="9"/>
      <c r="D527" s="9"/>
      <c r="E527" s="10"/>
      <c r="F527" s="174"/>
      <c r="G527" s="175"/>
      <c r="H527" s="175"/>
      <c r="I527" s="175"/>
      <c r="J527" s="175"/>
      <c r="K527" s="175"/>
      <c r="L527" s="175"/>
      <c r="M527" s="176"/>
      <c r="N527" s="16"/>
      <c r="P527" s="8" t="s">
        <v>202</v>
      </c>
      <c r="Q527" s="9"/>
      <c r="R527" s="9"/>
      <c r="S527" s="10"/>
      <c r="T527" s="174"/>
      <c r="U527" s="175"/>
      <c r="V527" s="175"/>
      <c r="W527" s="175"/>
      <c r="X527" s="175"/>
      <c r="Y527" s="175"/>
      <c r="Z527" s="175"/>
      <c r="AA527" s="176"/>
    </row>
    <row r="528" spans="1:27" ht="26.25" x14ac:dyDescent="0.25">
      <c r="B528" s="11"/>
      <c r="E528" s="12"/>
      <c r="F528" s="177"/>
      <c r="G528" s="178"/>
      <c r="H528" s="178"/>
      <c r="I528" s="178"/>
      <c r="J528" s="178"/>
      <c r="K528" s="178"/>
      <c r="L528" s="178"/>
      <c r="M528" s="179"/>
      <c r="N528" s="16"/>
      <c r="P528" s="11"/>
      <c r="S528" s="12"/>
      <c r="T528" s="177"/>
      <c r="U528" s="178"/>
      <c r="V528" s="178"/>
      <c r="W528" s="178"/>
      <c r="X528" s="178"/>
      <c r="Y528" s="178"/>
      <c r="Z528" s="178"/>
      <c r="AA528" s="179"/>
    </row>
    <row r="529" spans="1:27" ht="26.25" x14ac:dyDescent="0.25">
      <c r="B529" s="11"/>
      <c r="C529" s="170"/>
      <c r="D529" s="170"/>
      <c r="E529" s="12"/>
      <c r="F529" s="177"/>
      <c r="G529" s="178"/>
      <c r="H529" s="178"/>
      <c r="I529" s="178"/>
      <c r="J529" s="178"/>
      <c r="K529" s="178"/>
      <c r="L529" s="178"/>
      <c r="M529" s="179"/>
      <c r="N529" s="16"/>
      <c r="P529" s="11"/>
      <c r="Q529" s="170"/>
      <c r="R529" s="170"/>
      <c r="S529" s="12"/>
      <c r="T529" s="177"/>
      <c r="U529" s="178"/>
      <c r="V529" s="178"/>
      <c r="W529" s="178"/>
      <c r="X529" s="178"/>
      <c r="Y529" s="178"/>
      <c r="Z529" s="178"/>
      <c r="AA529" s="179"/>
    </row>
    <row r="530" spans="1:27" ht="27" thickBot="1" x14ac:dyDescent="0.3">
      <c r="B530" s="11"/>
      <c r="C530" s="170"/>
      <c r="D530" s="170"/>
      <c r="E530" s="12"/>
      <c r="F530" s="180"/>
      <c r="G530" s="181"/>
      <c r="H530" s="181"/>
      <c r="I530" s="181"/>
      <c r="J530" s="181"/>
      <c r="K530" s="181"/>
      <c r="L530" s="181"/>
      <c r="M530" s="182"/>
      <c r="N530" s="16"/>
      <c r="P530" s="11"/>
      <c r="Q530" s="170"/>
      <c r="R530" s="170"/>
      <c r="S530" s="12"/>
      <c r="T530" s="180"/>
      <c r="U530" s="181"/>
      <c r="V530" s="181"/>
      <c r="W530" s="181"/>
      <c r="X530" s="181"/>
      <c r="Y530" s="181"/>
      <c r="Z530" s="181"/>
      <c r="AA530" s="182"/>
    </row>
    <row r="531" spans="1:27" ht="18.75" x14ac:dyDescent="0.25">
      <c r="B531" s="11"/>
      <c r="E531" s="12"/>
      <c r="F531" s="8"/>
      <c r="G531" s="183" t="e">
        <f>INDEX(Database!$B:$G,MATCH(F527,Database!$B:$B,0),MATCH(F532,Database!$B$1:$G$1,0))</f>
        <v>#N/A</v>
      </c>
      <c r="H531" s="183"/>
      <c r="I531" s="183"/>
      <c r="J531" s="183"/>
      <c r="K531" s="183"/>
      <c r="L531" s="183"/>
      <c r="M531" s="184"/>
      <c r="N531" s="17"/>
      <c r="P531" s="11"/>
      <c r="S531" s="12"/>
      <c r="T531" s="8"/>
      <c r="U531" s="183" t="e">
        <f>INDEX(Database!$B:$G,MATCH(T527,Database!$B:$B,0),MATCH(T532,Database!$B$1:$G$1,0))</f>
        <v>#N/A</v>
      </c>
      <c r="V531" s="183"/>
      <c r="W531" s="183"/>
      <c r="X531" s="183"/>
      <c r="Y531" s="183"/>
      <c r="Z531" s="183"/>
      <c r="AA531" s="184"/>
    </row>
    <row r="532" spans="1:27" ht="18.75" x14ac:dyDescent="0.25">
      <c r="B532" s="11"/>
      <c r="E532" s="12"/>
      <c r="F532" s="11" t="s">
        <v>207</v>
      </c>
      <c r="G532" s="185"/>
      <c r="H532" s="185"/>
      <c r="I532" s="185"/>
      <c r="J532" s="185"/>
      <c r="K532" s="185"/>
      <c r="L532" s="185"/>
      <c r="M532" s="186"/>
      <c r="N532" s="17"/>
      <c r="P532" s="11"/>
      <c r="S532" s="12"/>
      <c r="T532" s="11" t="s">
        <v>207</v>
      </c>
      <c r="U532" s="185"/>
      <c r="V532" s="185"/>
      <c r="W532" s="185"/>
      <c r="X532" s="185"/>
      <c r="Y532" s="185"/>
      <c r="Z532" s="185"/>
      <c r="AA532" s="186"/>
    </row>
    <row r="533" spans="1:27" ht="19.5" thickBot="1" x14ac:dyDescent="0.3">
      <c r="B533" s="11"/>
      <c r="E533" s="12"/>
      <c r="F533" s="13"/>
      <c r="G533" s="187"/>
      <c r="H533" s="187"/>
      <c r="I533" s="187"/>
      <c r="J533" s="187"/>
      <c r="K533" s="187"/>
      <c r="L533" s="187"/>
      <c r="M533" s="188"/>
      <c r="N533" s="17"/>
      <c r="P533" s="11"/>
      <c r="S533" s="12"/>
      <c r="T533" s="13"/>
      <c r="U533" s="187"/>
      <c r="V533" s="187"/>
      <c r="W533" s="187"/>
      <c r="X533" s="187"/>
      <c r="Y533" s="187"/>
      <c r="Z533" s="187"/>
      <c r="AA533" s="188"/>
    </row>
    <row r="534" spans="1:27" x14ac:dyDescent="0.25">
      <c r="B534" s="11"/>
      <c r="E534" s="12"/>
      <c r="F534" s="8"/>
      <c r="G534" s="9"/>
      <c r="I534" s="10"/>
      <c r="M534" s="12"/>
      <c r="P534" s="11"/>
      <c r="S534" s="12"/>
      <c r="T534" s="8"/>
      <c r="U534" s="9"/>
      <c r="W534" s="10"/>
      <c r="AA534" s="12"/>
    </row>
    <row r="535" spans="1:27" x14ac:dyDescent="0.25">
      <c r="B535" s="11"/>
      <c r="E535" s="12"/>
      <c r="F535" s="11" t="s">
        <v>200</v>
      </c>
      <c r="I535" s="12"/>
      <c r="J535" t="s">
        <v>201</v>
      </c>
      <c r="M535" s="12"/>
      <c r="P535" s="11"/>
      <c r="S535" s="12"/>
      <c r="T535" s="11" t="s">
        <v>200</v>
      </c>
      <c r="W535" s="12"/>
      <c r="X535" t="s">
        <v>201</v>
      </c>
      <c r="AA535" s="12"/>
    </row>
    <row r="536" spans="1:27" ht="15.75" thickBot="1" x14ac:dyDescent="0.3">
      <c r="B536" s="13"/>
      <c r="C536" s="14"/>
      <c r="D536" s="14"/>
      <c r="E536" s="15"/>
      <c r="F536" s="13"/>
      <c r="G536" s="14"/>
      <c r="H536" s="14"/>
      <c r="I536" s="15"/>
      <c r="J536" s="14"/>
      <c r="K536" s="14"/>
      <c r="L536" s="14"/>
      <c r="M536" s="15"/>
      <c r="P536" s="13"/>
      <c r="Q536" s="14"/>
      <c r="R536" s="14"/>
      <c r="S536" s="15"/>
      <c r="T536" s="13"/>
      <c r="U536" s="14"/>
      <c r="V536" s="14"/>
      <c r="W536" s="15"/>
      <c r="X536" s="14"/>
      <c r="Y536" s="14"/>
      <c r="Z536" s="14"/>
      <c r="AA536" s="15"/>
    </row>
    <row r="537" spans="1:27" ht="15.75" thickBot="1" x14ac:dyDescent="0.3">
      <c r="B537" s="189" t="s">
        <v>208</v>
      </c>
      <c r="C537" s="190"/>
      <c r="D537" s="190"/>
      <c r="E537" s="191"/>
      <c r="F537" s="189" t="s">
        <v>203</v>
      </c>
      <c r="G537" s="190"/>
      <c r="H537" s="190"/>
      <c r="I537" s="191"/>
      <c r="J537" s="189" t="s">
        <v>204</v>
      </c>
      <c r="K537" s="190"/>
      <c r="L537" s="190"/>
      <c r="M537" s="191"/>
      <c r="N537" s="18"/>
      <c r="P537" s="189" t="s">
        <v>208</v>
      </c>
      <c r="Q537" s="190"/>
      <c r="R537" s="190"/>
      <c r="S537" s="191"/>
      <c r="T537" s="189" t="s">
        <v>203</v>
      </c>
      <c r="U537" s="190"/>
      <c r="V537" s="190"/>
      <c r="W537" s="191"/>
      <c r="X537" s="189" t="s">
        <v>204</v>
      </c>
      <c r="Y537" s="190"/>
      <c r="Z537" s="190"/>
      <c r="AA537" s="191"/>
    </row>
    <row r="538" spans="1:27" x14ac:dyDescent="0.25">
      <c r="A538" s="171" t="s">
        <v>205</v>
      </c>
      <c r="B538" s="8"/>
      <c r="C538" s="9"/>
      <c r="D538" s="9"/>
      <c r="E538" s="10"/>
      <c r="F538" s="8"/>
      <c r="G538" s="9"/>
      <c r="H538" s="9"/>
      <c r="I538" s="10"/>
      <c r="J538" s="8"/>
      <c r="K538" s="9"/>
      <c r="L538" s="9"/>
      <c r="M538" s="10"/>
      <c r="N538" s="12"/>
      <c r="O538" s="171" t="s">
        <v>205</v>
      </c>
      <c r="P538" s="8"/>
      <c r="Q538" s="9"/>
      <c r="R538" s="9"/>
      <c r="S538" s="10"/>
      <c r="T538" s="8"/>
      <c r="U538" s="9"/>
      <c r="V538" s="9"/>
      <c r="W538" s="10"/>
      <c r="X538" s="8"/>
      <c r="Y538" s="9"/>
      <c r="Z538" s="9"/>
      <c r="AA538" s="10"/>
    </row>
    <row r="539" spans="1:27" x14ac:dyDescent="0.25">
      <c r="A539" s="172"/>
      <c r="B539" s="11"/>
      <c r="E539" s="12"/>
      <c r="F539" s="11"/>
      <c r="I539" s="12"/>
      <c r="J539" s="11"/>
      <c r="M539" s="12"/>
      <c r="N539" s="12"/>
      <c r="O539" s="172"/>
      <c r="P539" s="11"/>
      <c r="S539" s="12"/>
      <c r="T539" s="11"/>
      <c r="W539" s="12"/>
      <c r="X539" s="11"/>
      <c r="AA539" s="12"/>
    </row>
    <row r="540" spans="1:27" x14ac:dyDescent="0.25">
      <c r="A540" s="172"/>
      <c r="B540" s="11"/>
      <c r="E540" s="12"/>
      <c r="F540" s="11"/>
      <c r="I540" s="12"/>
      <c r="J540" s="11"/>
      <c r="M540" s="12"/>
      <c r="N540" s="12"/>
      <c r="O540" s="172"/>
      <c r="P540" s="11"/>
      <c r="S540" s="12"/>
      <c r="T540" s="11"/>
      <c r="W540" s="12"/>
      <c r="X540" s="11"/>
      <c r="AA540" s="12"/>
    </row>
    <row r="541" spans="1:27" x14ac:dyDescent="0.25">
      <c r="A541" s="172"/>
      <c r="B541" s="11"/>
      <c r="E541" s="12"/>
      <c r="F541" s="11"/>
      <c r="I541" s="12"/>
      <c r="J541" s="11"/>
      <c r="M541" s="12"/>
      <c r="O541" s="172"/>
      <c r="P541" s="11"/>
      <c r="S541" s="12"/>
      <c r="T541" s="11"/>
      <c r="W541" s="12"/>
      <c r="X541" s="11"/>
      <c r="AA541" s="12"/>
    </row>
    <row r="542" spans="1:27" ht="15.75" thickBot="1" x14ac:dyDescent="0.3">
      <c r="A542" s="172"/>
      <c r="B542" s="13"/>
      <c r="C542" s="14"/>
      <c r="D542" s="14"/>
      <c r="E542" s="15"/>
      <c r="F542" s="13"/>
      <c r="G542" s="14"/>
      <c r="H542" s="14"/>
      <c r="I542" s="15"/>
      <c r="J542" s="13"/>
      <c r="K542" s="14"/>
      <c r="L542" s="14"/>
      <c r="M542" s="15"/>
      <c r="N542" s="12"/>
      <c r="O542" s="172"/>
      <c r="P542" s="13"/>
      <c r="Q542" s="14"/>
      <c r="R542" s="14"/>
      <c r="S542" s="15"/>
      <c r="T542" s="13"/>
      <c r="U542" s="14"/>
      <c r="V542" s="14"/>
      <c r="W542" s="15"/>
      <c r="X542" s="13"/>
      <c r="Y542" s="14"/>
      <c r="Z542" s="14"/>
      <c r="AA542" s="15"/>
    </row>
    <row r="543" spans="1:27" x14ac:dyDescent="0.25">
      <c r="A543" s="172"/>
      <c r="B543" s="9"/>
      <c r="C543" s="10"/>
      <c r="E543" s="12"/>
      <c r="F543" s="8"/>
      <c r="G543" s="10"/>
      <c r="I543" s="12"/>
      <c r="J543" s="8"/>
      <c r="K543" s="10"/>
      <c r="L543" s="8"/>
      <c r="M543" s="10"/>
      <c r="N543" s="12"/>
      <c r="O543" s="172"/>
      <c r="P543" s="9"/>
      <c r="Q543" s="10"/>
      <c r="S543" s="12"/>
      <c r="T543" s="8"/>
      <c r="U543" s="10"/>
      <c r="W543" s="12"/>
      <c r="X543" s="8"/>
      <c r="Y543" s="10"/>
      <c r="Z543" s="8"/>
      <c r="AA543" s="10"/>
    </row>
    <row r="544" spans="1:27" x14ac:dyDescent="0.25">
      <c r="A544" s="172"/>
      <c r="C544" s="12"/>
      <c r="E544" s="12"/>
      <c r="F544" s="11"/>
      <c r="G544" s="12"/>
      <c r="I544" s="12"/>
      <c r="J544" s="11"/>
      <c r="K544" s="12"/>
      <c r="L544" s="11"/>
      <c r="M544" s="12"/>
      <c r="N544" s="12"/>
      <c r="O544" s="172"/>
      <c r="Q544" s="12"/>
      <c r="S544" s="12"/>
      <c r="T544" s="11"/>
      <c r="U544" s="12"/>
      <c r="W544" s="12"/>
      <c r="X544" s="11"/>
      <c r="Y544" s="12"/>
      <c r="Z544" s="11"/>
      <c r="AA544" s="12"/>
    </row>
    <row r="545" spans="1:27" x14ac:dyDescent="0.25">
      <c r="A545" s="172"/>
      <c r="C545" s="12"/>
      <c r="E545" s="12"/>
      <c r="F545" s="11"/>
      <c r="G545" s="12"/>
      <c r="I545" s="12"/>
      <c r="J545" s="11"/>
      <c r="K545" s="12"/>
      <c r="L545" s="11"/>
      <c r="M545" s="12"/>
      <c r="N545" s="12"/>
      <c r="O545" s="172"/>
      <c r="Q545" s="12"/>
      <c r="S545" s="12"/>
      <c r="T545" s="11"/>
      <c r="U545" s="12"/>
      <c r="W545" s="12"/>
      <c r="X545" s="11"/>
      <c r="Y545" s="12"/>
      <c r="Z545" s="11"/>
      <c r="AA545" s="12"/>
    </row>
    <row r="546" spans="1:27" x14ac:dyDescent="0.25">
      <c r="A546" s="172"/>
      <c r="C546" s="12"/>
      <c r="E546" s="12"/>
      <c r="F546" s="11"/>
      <c r="G546" s="12"/>
      <c r="I546" s="12"/>
      <c r="J546" s="11"/>
      <c r="K546" s="12"/>
      <c r="L546" s="11"/>
      <c r="M546" s="12"/>
      <c r="N546" s="12"/>
      <c r="O546" s="172"/>
      <c r="Q546" s="12"/>
      <c r="S546" s="12"/>
      <c r="T546" s="11"/>
      <c r="U546" s="12"/>
      <c r="W546" s="12"/>
      <c r="X546" s="11"/>
      <c r="Y546" s="12"/>
      <c r="Z546" s="11"/>
      <c r="AA546" s="12"/>
    </row>
    <row r="547" spans="1:27" x14ac:dyDescent="0.25">
      <c r="A547" s="172"/>
      <c r="C547" s="12"/>
      <c r="F547" s="11"/>
      <c r="G547" s="12"/>
      <c r="J547" s="11"/>
      <c r="K547" s="12"/>
      <c r="L547" s="11"/>
      <c r="M547" s="12"/>
      <c r="O547" s="172"/>
      <c r="Q547" s="12"/>
      <c r="T547" s="11"/>
      <c r="U547" s="12"/>
      <c r="X547" s="11"/>
      <c r="Y547" s="12"/>
      <c r="Z547" s="11"/>
      <c r="AA547" s="12"/>
    </row>
    <row r="548" spans="1:27" ht="15.75" thickBot="1" x14ac:dyDescent="0.3">
      <c r="A548" s="173"/>
      <c r="B548" s="14"/>
      <c r="C548" s="15"/>
      <c r="D548" s="14"/>
      <c r="E548" s="15"/>
      <c r="F548" s="13"/>
      <c r="G548" s="15"/>
      <c r="H548" s="14"/>
      <c r="I548" s="15"/>
      <c r="J548" s="13"/>
      <c r="K548" s="15"/>
      <c r="L548" s="13"/>
      <c r="M548" s="15"/>
      <c r="N548" s="12"/>
      <c r="O548" s="173"/>
      <c r="P548" s="14"/>
      <c r="Q548" s="15"/>
      <c r="R548" s="14"/>
      <c r="S548" s="15"/>
      <c r="T548" s="13"/>
      <c r="U548" s="15"/>
      <c r="V548" s="14"/>
      <c r="W548" s="15"/>
      <c r="X548" s="13"/>
      <c r="Y548" s="15"/>
      <c r="Z548" s="13"/>
      <c r="AA548" s="15"/>
    </row>
    <row r="549" spans="1:27" x14ac:dyDescent="0.25">
      <c r="A549" s="171" t="s">
        <v>206</v>
      </c>
      <c r="B549" s="8"/>
      <c r="C549" s="9"/>
      <c r="D549" s="9"/>
      <c r="E549" s="10"/>
      <c r="F549" s="8"/>
      <c r="G549" s="9"/>
      <c r="H549" s="9"/>
      <c r="I549" s="10"/>
      <c r="J549" s="8"/>
      <c r="K549" s="9"/>
      <c r="L549" s="9"/>
      <c r="M549" s="10"/>
      <c r="N549" s="12"/>
      <c r="O549" s="171" t="s">
        <v>206</v>
      </c>
      <c r="P549" s="8"/>
      <c r="Q549" s="9"/>
      <c r="R549" s="9"/>
      <c r="S549" s="10"/>
      <c r="T549" s="8"/>
      <c r="U549" s="9"/>
      <c r="V549" s="9"/>
      <c r="W549" s="10"/>
      <c r="X549" s="8"/>
      <c r="Y549" s="9"/>
      <c r="Z549" s="9"/>
      <c r="AA549" s="10"/>
    </row>
    <row r="550" spans="1:27" x14ac:dyDescent="0.25">
      <c r="A550" s="172"/>
      <c r="B550" s="11"/>
      <c r="E550" s="12"/>
      <c r="F550" s="11"/>
      <c r="I550" s="12"/>
      <c r="J550" s="11"/>
      <c r="M550" s="12"/>
      <c r="N550" s="12"/>
      <c r="O550" s="172"/>
      <c r="P550" s="11"/>
      <c r="S550" s="12"/>
      <c r="T550" s="11"/>
      <c r="W550" s="12"/>
      <c r="X550" s="11"/>
      <c r="AA550" s="12"/>
    </row>
    <row r="551" spans="1:27" x14ac:dyDescent="0.25">
      <c r="A551" s="172"/>
      <c r="B551" s="11"/>
      <c r="E551" s="12"/>
      <c r="F551" s="11"/>
      <c r="I551" s="12"/>
      <c r="J551" s="11"/>
      <c r="M551" s="12"/>
      <c r="N551" s="12"/>
      <c r="O551" s="172"/>
      <c r="P551" s="11"/>
      <c r="S551" s="12"/>
      <c r="T551" s="11"/>
      <c r="W551" s="12"/>
      <c r="X551" s="11"/>
      <c r="AA551" s="12"/>
    </row>
    <row r="552" spans="1:27" x14ac:dyDescent="0.25">
      <c r="A552" s="172"/>
      <c r="B552" s="11"/>
      <c r="E552" s="12"/>
      <c r="F552" s="11"/>
      <c r="I552" s="12"/>
      <c r="J552" s="11"/>
      <c r="M552" s="12"/>
      <c r="N552" s="12"/>
      <c r="O552" s="172"/>
      <c r="P552" s="11"/>
      <c r="S552" s="12"/>
      <c r="T552" s="11"/>
      <c r="W552" s="12"/>
      <c r="X552" s="11"/>
      <c r="AA552" s="12"/>
    </row>
    <row r="553" spans="1:27" ht="15.75" thickBot="1" x14ac:dyDescent="0.3">
      <c r="A553" s="172"/>
      <c r="B553" s="13"/>
      <c r="C553" s="14"/>
      <c r="D553" s="14"/>
      <c r="E553" s="15"/>
      <c r="F553" s="13"/>
      <c r="G553" s="14"/>
      <c r="H553" s="14"/>
      <c r="I553" s="15"/>
      <c r="J553" s="13"/>
      <c r="K553" s="14"/>
      <c r="L553" s="14"/>
      <c r="M553" s="15"/>
      <c r="N553" s="12"/>
      <c r="O553" s="172"/>
      <c r="P553" s="13"/>
      <c r="Q553" s="14"/>
      <c r="R553" s="14"/>
      <c r="S553" s="15"/>
      <c r="T553" s="13"/>
      <c r="U553" s="14"/>
      <c r="V553" s="14"/>
      <c r="W553" s="15"/>
      <c r="X553" s="13"/>
      <c r="Y553" s="14"/>
      <c r="Z553" s="14"/>
      <c r="AA553" s="15"/>
    </row>
    <row r="554" spans="1:27" x14ac:dyDescent="0.25">
      <c r="A554" s="172"/>
      <c r="B554" s="8"/>
      <c r="C554" s="10"/>
      <c r="E554" s="12"/>
      <c r="F554" s="8"/>
      <c r="G554" s="10"/>
      <c r="I554" s="12"/>
      <c r="J554" s="8"/>
      <c r="K554" s="10"/>
      <c r="M554" s="12"/>
      <c r="N554" s="12"/>
      <c r="O554" s="172"/>
      <c r="P554" s="8"/>
      <c r="Q554" s="10"/>
      <c r="S554" s="12"/>
      <c r="T554" s="8"/>
      <c r="U554" s="10"/>
      <c r="W554" s="12"/>
      <c r="X554" s="8"/>
      <c r="Y554" s="10"/>
      <c r="AA554" s="12"/>
    </row>
    <row r="555" spans="1:27" x14ac:dyDescent="0.25">
      <c r="A555" s="172"/>
      <c r="B555" s="11"/>
      <c r="C555" s="12"/>
      <c r="E555" s="12"/>
      <c r="F555" s="11"/>
      <c r="G555" s="12"/>
      <c r="I555" s="12"/>
      <c r="J555" s="11"/>
      <c r="K555" s="12"/>
      <c r="M555" s="12"/>
      <c r="N555" s="12"/>
      <c r="O555" s="172"/>
      <c r="P555" s="11"/>
      <c r="Q555" s="12"/>
      <c r="S555" s="12"/>
      <c r="T555" s="11"/>
      <c r="U555" s="12"/>
      <c r="W555" s="12"/>
      <c r="X555" s="11"/>
      <c r="Y555" s="12"/>
      <c r="AA555" s="12"/>
    </row>
    <row r="556" spans="1:27" x14ac:dyDescent="0.25">
      <c r="A556" s="172"/>
      <c r="B556" s="11"/>
      <c r="C556" s="12"/>
      <c r="E556" s="12"/>
      <c r="F556" s="11"/>
      <c r="G556" s="12"/>
      <c r="I556" s="12"/>
      <c r="J556" s="11"/>
      <c r="K556" s="12"/>
      <c r="M556" s="12"/>
      <c r="N556" s="12"/>
      <c r="O556" s="172"/>
      <c r="P556" s="11"/>
      <c r="Q556" s="12"/>
      <c r="S556" s="12"/>
      <c r="T556" s="11"/>
      <c r="U556" s="12"/>
      <c r="W556" s="12"/>
      <c r="X556" s="11"/>
      <c r="Y556" s="12"/>
      <c r="AA556" s="12"/>
    </row>
    <row r="557" spans="1:27" x14ac:dyDescent="0.25">
      <c r="A557" s="172"/>
      <c r="B557" s="11"/>
      <c r="C557" s="12"/>
      <c r="E557" s="12"/>
      <c r="F557" s="11"/>
      <c r="G557" s="12"/>
      <c r="I557" s="12"/>
      <c r="J557" s="11"/>
      <c r="K557" s="12"/>
      <c r="M557" s="12"/>
      <c r="N557" s="12"/>
      <c r="O557" s="172"/>
      <c r="P557" s="11"/>
      <c r="Q557" s="12"/>
      <c r="S557" s="12"/>
      <c r="T557" s="11"/>
      <c r="U557" s="12"/>
      <c r="W557" s="12"/>
      <c r="X557" s="11"/>
      <c r="Y557" s="12"/>
      <c r="AA557" s="12"/>
    </row>
    <row r="558" spans="1:27" x14ac:dyDescent="0.25">
      <c r="A558" s="172"/>
      <c r="B558" s="11"/>
      <c r="C558" s="12"/>
      <c r="E558" s="12"/>
      <c r="F558" s="11"/>
      <c r="G558" s="12"/>
      <c r="I558" s="12"/>
      <c r="J558" s="11"/>
      <c r="K558" s="12"/>
      <c r="M558" s="12"/>
      <c r="N558" s="12"/>
      <c r="O558" s="172"/>
      <c r="P558" s="11"/>
      <c r="Q558" s="12"/>
      <c r="S558" s="12"/>
      <c r="T558" s="11"/>
      <c r="U558" s="12"/>
      <c r="W558" s="12"/>
      <c r="X558" s="11"/>
      <c r="Y558" s="12"/>
      <c r="AA558" s="12"/>
    </row>
    <row r="559" spans="1:27" ht="15.75" thickBot="1" x14ac:dyDescent="0.3">
      <c r="A559" s="173"/>
      <c r="B559" s="13"/>
      <c r="C559" s="15"/>
      <c r="D559" s="14"/>
      <c r="E559" s="15"/>
      <c r="F559" s="13"/>
      <c r="G559" s="15"/>
      <c r="H559" s="14"/>
      <c r="I559" s="15"/>
      <c r="J559" s="13"/>
      <c r="K559" s="15"/>
      <c r="L559" s="14"/>
      <c r="M559" s="15"/>
      <c r="N559" s="12"/>
      <c r="O559" s="173"/>
      <c r="P559" s="13"/>
      <c r="Q559" s="15"/>
      <c r="R559" s="14"/>
      <c r="S559" s="15"/>
      <c r="T559" s="13"/>
      <c r="U559" s="15"/>
      <c r="V559" s="14"/>
      <c r="W559" s="15"/>
      <c r="X559" s="13"/>
      <c r="Y559" s="15"/>
      <c r="Z559" s="14"/>
      <c r="AA559" s="15"/>
    </row>
    <row r="561" spans="1:27" ht="15.75" thickBot="1" x14ac:dyDescent="0.3"/>
    <row r="562" spans="1:27" ht="26.25" x14ac:dyDescent="0.25">
      <c r="B562" s="8" t="s">
        <v>202</v>
      </c>
      <c r="C562" s="9"/>
      <c r="D562" s="9"/>
      <c r="E562" s="10"/>
      <c r="F562" s="174"/>
      <c r="G562" s="175"/>
      <c r="H562" s="175"/>
      <c r="I562" s="175"/>
      <c r="J562" s="175"/>
      <c r="K562" s="175"/>
      <c r="L562" s="175"/>
      <c r="M562" s="176"/>
      <c r="N562" s="16"/>
      <c r="P562" s="8" t="s">
        <v>202</v>
      </c>
      <c r="Q562" s="9"/>
      <c r="R562" s="9"/>
      <c r="S562" s="10"/>
      <c r="T562" s="174"/>
      <c r="U562" s="175"/>
      <c r="V562" s="175"/>
      <c r="W562" s="175"/>
      <c r="X562" s="175"/>
      <c r="Y562" s="175"/>
      <c r="Z562" s="175"/>
      <c r="AA562" s="176"/>
    </row>
    <row r="563" spans="1:27" ht="26.25" x14ac:dyDescent="0.25">
      <c r="B563" s="11"/>
      <c r="E563" s="12"/>
      <c r="F563" s="177"/>
      <c r="G563" s="178"/>
      <c r="H563" s="178"/>
      <c r="I563" s="178"/>
      <c r="J563" s="178"/>
      <c r="K563" s="178"/>
      <c r="L563" s="178"/>
      <c r="M563" s="179"/>
      <c r="N563" s="16"/>
      <c r="P563" s="11"/>
      <c r="S563" s="12"/>
      <c r="T563" s="177"/>
      <c r="U563" s="178"/>
      <c r="V563" s="178"/>
      <c r="W563" s="178"/>
      <c r="X563" s="178"/>
      <c r="Y563" s="178"/>
      <c r="Z563" s="178"/>
      <c r="AA563" s="179"/>
    </row>
    <row r="564" spans="1:27" ht="26.25" x14ac:dyDescent="0.25">
      <c r="B564" s="11"/>
      <c r="C564" s="170"/>
      <c r="D564" s="170"/>
      <c r="E564" s="12"/>
      <c r="F564" s="177"/>
      <c r="G564" s="178"/>
      <c r="H564" s="178"/>
      <c r="I564" s="178"/>
      <c r="J564" s="178"/>
      <c r="K564" s="178"/>
      <c r="L564" s="178"/>
      <c r="M564" s="179"/>
      <c r="N564" s="16"/>
      <c r="P564" s="11"/>
      <c r="Q564" s="170"/>
      <c r="R564" s="170"/>
      <c r="S564" s="12"/>
      <c r="T564" s="177"/>
      <c r="U564" s="178"/>
      <c r="V564" s="178"/>
      <c r="W564" s="178"/>
      <c r="X564" s="178"/>
      <c r="Y564" s="178"/>
      <c r="Z564" s="178"/>
      <c r="AA564" s="179"/>
    </row>
    <row r="565" spans="1:27" ht="27" thickBot="1" x14ac:dyDescent="0.3">
      <c r="B565" s="11"/>
      <c r="C565" s="170"/>
      <c r="D565" s="170"/>
      <c r="E565" s="12"/>
      <c r="F565" s="180"/>
      <c r="G565" s="181"/>
      <c r="H565" s="181"/>
      <c r="I565" s="181"/>
      <c r="J565" s="181"/>
      <c r="K565" s="181"/>
      <c r="L565" s="181"/>
      <c r="M565" s="182"/>
      <c r="N565" s="16"/>
      <c r="P565" s="11"/>
      <c r="Q565" s="170"/>
      <c r="R565" s="170"/>
      <c r="S565" s="12"/>
      <c r="T565" s="180"/>
      <c r="U565" s="181"/>
      <c r="V565" s="181"/>
      <c r="W565" s="181"/>
      <c r="X565" s="181"/>
      <c r="Y565" s="181"/>
      <c r="Z565" s="181"/>
      <c r="AA565" s="182"/>
    </row>
    <row r="566" spans="1:27" ht="18.75" x14ac:dyDescent="0.25">
      <c r="B566" s="11"/>
      <c r="E566" s="12"/>
      <c r="F566" s="8"/>
      <c r="G566" s="183" t="e">
        <f>INDEX(Database!$B:$G,MATCH(F562,Database!$B:$B,0),MATCH(F567,Database!$B$1:$G$1,0))</f>
        <v>#N/A</v>
      </c>
      <c r="H566" s="183"/>
      <c r="I566" s="183"/>
      <c r="J566" s="183"/>
      <c r="K566" s="183"/>
      <c r="L566" s="183"/>
      <c r="M566" s="184"/>
      <c r="N566" s="17"/>
      <c r="P566" s="11"/>
      <c r="S566" s="12"/>
      <c r="T566" s="8"/>
      <c r="U566" s="183" t="e">
        <f>INDEX(Database!$B:$G,MATCH(T562,Database!$B:$B,0),MATCH(T567,Database!$B$1:$G$1,0))</f>
        <v>#N/A</v>
      </c>
      <c r="V566" s="183"/>
      <c r="W566" s="183"/>
      <c r="X566" s="183"/>
      <c r="Y566" s="183"/>
      <c r="Z566" s="183"/>
      <c r="AA566" s="184"/>
    </row>
    <row r="567" spans="1:27" ht="18.75" x14ac:dyDescent="0.25">
      <c r="B567" s="11"/>
      <c r="E567" s="12"/>
      <c r="F567" s="11" t="s">
        <v>207</v>
      </c>
      <c r="G567" s="185"/>
      <c r="H567" s="185"/>
      <c r="I567" s="185"/>
      <c r="J567" s="185"/>
      <c r="K567" s="185"/>
      <c r="L567" s="185"/>
      <c r="M567" s="186"/>
      <c r="N567" s="17"/>
      <c r="P567" s="11"/>
      <c r="S567" s="12"/>
      <c r="T567" s="11" t="s">
        <v>207</v>
      </c>
      <c r="U567" s="185"/>
      <c r="V567" s="185"/>
      <c r="W567" s="185"/>
      <c r="X567" s="185"/>
      <c r="Y567" s="185"/>
      <c r="Z567" s="185"/>
      <c r="AA567" s="186"/>
    </row>
    <row r="568" spans="1:27" ht="19.5" thickBot="1" x14ac:dyDescent="0.3">
      <c r="B568" s="11"/>
      <c r="E568" s="12"/>
      <c r="F568" s="13"/>
      <c r="G568" s="187"/>
      <c r="H568" s="187"/>
      <c r="I568" s="187"/>
      <c r="J568" s="187"/>
      <c r="K568" s="187"/>
      <c r="L568" s="187"/>
      <c r="M568" s="188"/>
      <c r="N568" s="17"/>
      <c r="P568" s="11"/>
      <c r="S568" s="12"/>
      <c r="T568" s="13"/>
      <c r="U568" s="187"/>
      <c r="V568" s="187"/>
      <c r="W568" s="187"/>
      <c r="X568" s="187"/>
      <c r="Y568" s="187"/>
      <c r="Z568" s="187"/>
      <c r="AA568" s="188"/>
    </row>
    <row r="569" spans="1:27" x14ac:dyDescent="0.25">
      <c r="B569" s="11"/>
      <c r="E569" s="12"/>
      <c r="F569" s="8"/>
      <c r="G569" s="9"/>
      <c r="I569" s="10"/>
      <c r="M569" s="12"/>
      <c r="P569" s="11"/>
      <c r="S569" s="12"/>
      <c r="T569" s="8"/>
      <c r="U569" s="9"/>
      <c r="W569" s="10"/>
      <c r="AA569" s="12"/>
    </row>
    <row r="570" spans="1:27" x14ac:dyDescent="0.25">
      <c r="B570" s="11"/>
      <c r="E570" s="12"/>
      <c r="F570" s="11" t="s">
        <v>200</v>
      </c>
      <c r="I570" s="12"/>
      <c r="J570" t="s">
        <v>201</v>
      </c>
      <c r="M570" s="12"/>
      <c r="P570" s="11"/>
      <c r="S570" s="12"/>
      <c r="T570" s="11" t="s">
        <v>200</v>
      </c>
      <c r="W570" s="12"/>
      <c r="X570" t="s">
        <v>201</v>
      </c>
      <c r="AA570" s="12"/>
    </row>
    <row r="571" spans="1:27" ht="15.75" thickBot="1" x14ac:dyDescent="0.3">
      <c r="B571" s="13"/>
      <c r="C571" s="14"/>
      <c r="D571" s="14"/>
      <c r="E571" s="15"/>
      <c r="F571" s="13"/>
      <c r="G571" s="14"/>
      <c r="H571" s="14"/>
      <c r="I571" s="15"/>
      <c r="J571" s="14"/>
      <c r="K571" s="14"/>
      <c r="L571" s="14"/>
      <c r="M571" s="15"/>
      <c r="P571" s="13"/>
      <c r="Q571" s="14"/>
      <c r="R571" s="14"/>
      <c r="S571" s="15"/>
      <c r="T571" s="13"/>
      <c r="U571" s="14"/>
      <c r="V571" s="14"/>
      <c r="W571" s="15"/>
      <c r="X571" s="14"/>
      <c r="Y571" s="14"/>
      <c r="Z571" s="14"/>
      <c r="AA571" s="15"/>
    </row>
    <row r="572" spans="1:27" ht="15.75" thickBot="1" x14ac:dyDescent="0.3">
      <c r="B572" s="189" t="s">
        <v>208</v>
      </c>
      <c r="C572" s="190"/>
      <c r="D572" s="190"/>
      <c r="E572" s="191"/>
      <c r="F572" s="189" t="s">
        <v>203</v>
      </c>
      <c r="G572" s="190"/>
      <c r="H572" s="190"/>
      <c r="I572" s="191"/>
      <c r="J572" s="189" t="s">
        <v>204</v>
      </c>
      <c r="K572" s="190"/>
      <c r="L572" s="190"/>
      <c r="M572" s="191"/>
      <c r="N572" s="18"/>
      <c r="P572" s="189" t="s">
        <v>208</v>
      </c>
      <c r="Q572" s="190"/>
      <c r="R572" s="190"/>
      <c r="S572" s="191"/>
      <c r="T572" s="189" t="s">
        <v>203</v>
      </c>
      <c r="U572" s="190"/>
      <c r="V572" s="190"/>
      <c r="W572" s="191"/>
      <c r="X572" s="189" t="s">
        <v>204</v>
      </c>
      <c r="Y572" s="190"/>
      <c r="Z572" s="190"/>
      <c r="AA572" s="191"/>
    </row>
    <row r="573" spans="1:27" x14ac:dyDescent="0.25">
      <c r="A573" s="171" t="s">
        <v>205</v>
      </c>
      <c r="B573" s="8"/>
      <c r="C573" s="9"/>
      <c r="D573" s="9"/>
      <c r="E573" s="10"/>
      <c r="F573" s="8"/>
      <c r="G573" s="9"/>
      <c r="H573" s="9"/>
      <c r="I573" s="10"/>
      <c r="J573" s="8"/>
      <c r="K573" s="9"/>
      <c r="L573" s="9"/>
      <c r="M573" s="10"/>
      <c r="N573" s="12"/>
      <c r="O573" s="171" t="s">
        <v>205</v>
      </c>
      <c r="P573" s="8"/>
      <c r="Q573" s="9"/>
      <c r="R573" s="9"/>
      <c r="S573" s="10"/>
      <c r="T573" s="8"/>
      <c r="U573" s="9"/>
      <c r="V573" s="9"/>
      <c r="W573" s="10"/>
      <c r="X573" s="8"/>
      <c r="Y573" s="9"/>
      <c r="Z573" s="9"/>
      <c r="AA573" s="10"/>
    </row>
    <row r="574" spans="1:27" x14ac:dyDescent="0.25">
      <c r="A574" s="172"/>
      <c r="B574" s="11"/>
      <c r="E574" s="12"/>
      <c r="F574" s="11"/>
      <c r="I574" s="12"/>
      <c r="J574" s="11"/>
      <c r="M574" s="12"/>
      <c r="N574" s="12"/>
      <c r="O574" s="172"/>
      <c r="P574" s="11"/>
      <c r="S574" s="12"/>
      <c r="T574" s="11"/>
      <c r="W574" s="12"/>
      <c r="X574" s="11"/>
      <c r="AA574" s="12"/>
    </row>
    <row r="575" spans="1:27" x14ac:dyDescent="0.25">
      <c r="A575" s="172"/>
      <c r="B575" s="11"/>
      <c r="E575" s="12"/>
      <c r="F575" s="11"/>
      <c r="I575" s="12"/>
      <c r="J575" s="11"/>
      <c r="M575" s="12"/>
      <c r="N575" s="12"/>
      <c r="O575" s="172"/>
      <c r="P575" s="11"/>
      <c r="S575" s="12"/>
      <c r="T575" s="11"/>
      <c r="W575" s="12"/>
      <c r="X575" s="11"/>
      <c r="AA575" s="12"/>
    </row>
    <row r="576" spans="1:27" x14ac:dyDescent="0.25">
      <c r="A576" s="172"/>
      <c r="B576" s="11"/>
      <c r="E576" s="12"/>
      <c r="F576" s="11"/>
      <c r="I576" s="12"/>
      <c r="J576" s="11"/>
      <c r="M576" s="12"/>
      <c r="O576" s="172"/>
      <c r="P576" s="11"/>
      <c r="S576" s="12"/>
      <c r="T576" s="11"/>
      <c r="W576" s="12"/>
      <c r="X576" s="11"/>
      <c r="AA576" s="12"/>
    </row>
    <row r="577" spans="1:27" ht="15.75" thickBot="1" x14ac:dyDescent="0.3">
      <c r="A577" s="172"/>
      <c r="B577" s="13"/>
      <c r="C577" s="14"/>
      <c r="D577" s="14"/>
      <c r="E577" s="15"/>
      <c r="F577" s="13"/>
      <c r="G577" s="14"/>
      <c r="H577" s="14"/>
      <c r="I577" s="15"/>
      <c r="J577" s="13"/>
      <c r="K577" s="14"/>
      <c r="L577" s="14"/>
      <c r="M577" s="15"/>
      <c r="N577" s="12"/>
      <c r="O577" s="172"/>
      <c r="P577" s="13"/>
      <c r="Q577" s="14"/>
      <c r="R577" s="14"/>
      <c r="S577" s="15"/>
      <c r="T577" s="13"/>
      <c r="U577" s="14"/>
      <c r="V577" s="14"/>
      <c r="W577" s="15"/>
      <c r="X577" s="13"/>
      <c r="Y577" s="14"/>
      <c r="Z577" s="14"/>
      <c r="AA577" s="15"/>
    </row>
    <row r="578" spans="1:27" x14ac:dyDescent="0.25">
      <c r="A578" s="172"/>
      <c r="B578" s="9"/>
      <c r="C578" s="10"/>
      <c r="E578" s="12"/>
      <c r="F578" s="8"/>
      <c r="G578" s="10"/>
      <c r="I578" s="12"/>
      <c r="J578" s="8"/>
      <c r="K578" s="10"/>
      <c r="L578" s="8"/>
      <c r="M578" s="10"/>
      <c r="N578" s="12"/>
      <c r="O578" s="172"/>
      <c r="P578" s="9"/>
      <c r="Q578" s="10"/>
      <c r="S578" s="12"/>
      <c r="T578" s="8"/>
      <c r="U578" s="10"/>
      <c r="W578" s="12"/>
      <c r="X578" s="8"/>
      <c r="Y578" s="10"/>
      <c r="Z578" s="8"/>
      <c r="AA578" s="10"/>
    </row>
    <row r="579" spans="1:27" x14ac:dyDescent="0.25">
      <c r="A579" s="172"/>
      <c r="C579" s="12"/>
      <c r="E579" s="12"/>
      <c r="F579" s="11"/>
      <c r="G579" s="12"/>
      <c r="I579" s="12"/>
      <c r="J579" s="11"/>
      <c r="K579" s="12"/>
      <c r="L579" s="11"/>
      <c r="M579" s="12"/>
      <c r="N579" s="12"/>
      <c r="O579" s="172"/>
      <c r="Q579" s="12"/>
      <c r="S579" s="12"/>
      <c r="T579" s="11"/>
      <c r="U579" s="12"/>
      <c r="W579" s="12"/>
      <c r="X579" s="11"/>
      <c r="Y579" s="12"/>
      <c r="Z579" s="11"/>
      <c r="AA579" s="12"/>
    </row>
    <row r="580" spans="1:27" x14ac:dyDescent="0.25">
      <c r="A580" s="172"/>
      <c r="C580" s="12"/>
      <c r="E580" s="12"/>
      <c r="F580" s="11"/>
      <c r="G580" s="12"/>
      <c r="I580" s="12"/>
      <c r="J580" s="11"/>
      <c r="K580" s="12"/>
      <c r="L580" s="11"/>
      <c r="M580" s="12"/>
      <c r="N580" s="12"/>
      <c r="O580" s="172"/>
      <c r="Q580" s="12"/>
      <c r="S580" s="12"/>
      <c r="T580" s="11"/>
      <c r="U580" s="12"/>
      <c r="W580" s="12"/>
      <c r="X580" s="11"/>
      <c r="Y580" s="12"/>
      <c r="Z580" s="11"/>
      <c r="AA580" s="12"/>
    </row>
    <row r="581" spans="1:27" x14ac:dyDescent="0.25">
      <c r="A581" s="172"/>
      <c r="C581" s="12"/>
      <c r="E581" s="12"/>
      <c r="F581" s="11"/>
      <c r="G581" s="12"/>
      <c r="I581" s="12"/>
      <c r="J581" s="11"/>
      <c r="K581" s="12"/>
      <c r="L581" s="11"/>
      <c r="M581" s="12"/>
      <c r="N581" s="12"/>
      <c r="O581" s="172"/>
      <c r="Q581" s="12"/>
      <c r="S581" s="12"/>
      <c r="T581" s="11"/>
      <c r="U581" s="12"/>
      <c r="W581" s="12"/>
      <c r="X581" s="11"/>
      <c r="Y581" s="12"/>
      <c r="Z581" s="11"/>
      <c r="AA581" s="12"/>
    </row>
    <row r="582" spans="1:27" x14ac:dyDescent="0.25">
      <c r="A582" s="172"/>
      <c r="C582" s="12"/>
      <c r="F582" s="11"/>
      <c r="G582" s="12"/>
      <c r="J582" s="11"/>
      <c r="K582" s="12"/>
      <c r="L582" s="11"/>
      <c r="M582" s="12"/>
      <c r="O582" s="172"/>
      <c r="Q582" s="12"/>
      <c r="T582" s="11"/>
      <c r="U582" s="12"/>
      <c r="X582" s="11"/>
      <c r="Y582" s="12"/>
      <c r="Z582" s="11"/>
      <c r="AA582" s="12"/>
    </row>
    <row r="583" spans="1:27" ht="15.75" thickBot="1" x14ac:dyDescent="0.3">
      <c r="A583" s="173"/>
      <c r="B583" s="14"/>
      <c r="C583" s="15"/>
      <c r="D583" s="14"/>
      <c r="E583" s="15"/>
      <c r="F583" s="13"/>
      <c r="G583" s="15"/>
      <c r="H583" s="14"/>
      <c r="I583" s="15"/>
      <c r="J583" s="13"/>
      <c r="K583" s="15"/>
      <c r="L583" s="13"/>
      <c r="M583" s="15"/>
      <c r="N583" s="12"/>
      <c r="O583" s="173"/>
      <c r="P583" s="14"/>
      <c r="Q583" s="15"/>
      <c r="R583" s="14"/>
      <c r="S583" s="15"/>
      <c r="T583" s="13"/>
      <c r="U583" s="15"/>
      <c r="V583" s="14"/>
      <c r="W583" s="15"/>
      <c r="X583" s="13"/>
      <c r="Y583" s="15"/>
      <c r="Z583" s="13"/>
      <c r="AA583" s="15"/>
    </row>
    <row r="584" spans="1:27" x14ac:dyDescent="0.25">
      <c r="A584" s="171" t="s">
        <v>206</v>
      </c>
      <c r="B584" s="8"/>
      <c r="C584" s="9"/>
      <c r="D584" s="9"/>
      <c r="E584" s="10"/>
      <c r="F584" s="8"/>
      <c r="G584" s="9"/>
      <c r="H584" s="9"/>
      <c r="I584" s="10"/>
      <c r="J584" s="8"/>
      <c r="K584" s="9"/>
      <c r="L584" s="9"/>
      <c r="M584" s="10"/>
      <c r="N584" s="12"/>
      <c r="O584" s="171" t="s">
        <v>206</v>
      </c>
      <c r="P584" s="8"/>
      <c r="Q584" s="9"/>
      <c r="R584" s="9"/>
      <c r="S584" s="10"/>
      <c r="T584" s="8"/>
      <c r="U584" s="9"/>
      <c r="V584" s="9"/>
      <c r="W584" s="10"/>
      <c r="X584" s="8"/>
      <c r="Y584" s="9"/>
      <c r="Z584" s="9"/>
      <c r="AA584" s="10"/>
    </row>
    <row r="585" spans="1:27" x14ac:dyDescent="0.25">
      <c r="A585" s="172"/>
      <c r="B585" s="11"/>
      <c r="E585" s="12"/>
      <c r="F585" s="11"/>
      <c r="I585" s="12"/>
      <c r="J585" s="11"/>
      <c r="M585" s="12"/>
      <c r="N585" s="12"/>
      <c r="O585" s="172"/>
      <c r="P585" s="11"/>
      <c r="S585" s="12"/>
      <c r="T585" s="11"/>
      <c r="W585" s="12"/>
      <c r="X585" s="11"/>
      <c r="AA585" s="12"/>
    </row>
    <row r="586" spans="1:27" x14ac:dyDescent="0.25">
      <c r="A586" s="172"/>
      <c r="B586" s="11"/>
      <c r="E586" s="12"/>
      <c r="F586" s="11"/>
      <c r="I586" s="12"/>
      <c r="J586" s="11"/>
      <c r="M586" s="12"/>
      <c r="N586" s="12"/>
      <c r="O586" s="172"/>
      <c r="P586" s="11"/>
      <c r="S586" s="12"/>
      <c r="T586" s="11"/>
      <c r="W586" s="12"/>
      <c r="X586" s="11"/>
      <c r="AA586" s="12"/>
    </row>
    <row r="587" spans="1:27" x14ac:dyDescent="0.25">
      <c r="A587" s="172"/>
      <c r="B587" s="11"/>
      <c r="E587" s="12"/>
      <c r="F587" s="11"/>
      <c r="I587" s="12"/>
      <c r="J587" s="11"/>
      <c r="M587" s="12"/>
      <c r="N587" s="12"/>
      <c r="O587" s="172"/>
      <c r="P587" s="11"/>
      <c r="S587" s="12"/>
      <c r="T587" s="11"/>
      <c r="W587" s="12"/>
      <c r="X587" s="11"/>
      <c r="AA587" s="12"/>
    </row>
    <row r="588" spans="1:27" ht="15.75" thickBot="1" x14ac:dyDescent="0.3">
      <c r="A588" s="172"/>
      <c r="B588" s="13"/>
      <c r="C588" s="14"/>
      <c r="D588" s="14"/>
      <c r="E588" s="15"/>
      <c r="F588" s="13"/>
      <c r="G588" s="14"/>
      <c r="H588" s="14"/>
      <c r="I588" s="15"/>
      <c r="J588" s="13"/>
      <c r="K588" s="14"/>
      <c r="L588" s="14"/>
      <c r="M588" s="15"/>
      <c r="N588" s="12"/>
      <c r="O588" s="172"/>
      <c r="P588" s="13"/>
      <c r="Q588" s="14"/>
      <c r="R588" s="14"/>
      <c r="S588" s="15"/>
      <c r="T588" s="13"/>
      <c r="U588" s="14"/>
      <c r="V588" s="14"/>
      <c r="W588" s="15"/>
      <c r="X588" s="13"/>
      <c r="Y588" s="14"/>
      <c r="Z588" s="14"/>
      <c r="AA588" s="15"/>
    </row>
    <row r="589" spans="1:27" x14ac:dyDescent="0.25">
      <c r="A589" s="172"/>
      <c r="B589" s="8"/>
      <c r="C589" s="10"/>
      <c r="E589" s="12"/>
      <c r="F589" s="8"/>
      <c r="G589" s="10"/>
      <c r="I589" s="12"/>
      <c r="J589" s="8"/>
      <c r="K589" s="10"/>
      <c r="M589" s="12"/>
      <c r="N589" s="12"/>
      <c r="O589" s="172"/>
      <c r="P589" s="8"/>
      <c r="Q589" s="10"/>
      <c r="S589" s="12"/>
      <c r="T589" s="8"/>
      <c r="U589" s="10"/>
      <c r="W589" s="12"/>
      <c r="X589" s="8"/>
      <c r="Y589" s="10"/>
      <c r="AA589" s="12"/>
    </row>
    <row r="590" spans="1:27" x14ac:dyDescent="0.25">
      <c r="A590" s="172"/>
      <c r="B590" s="11"/>
      <c r="C590" s="12"/>
      <c r="E590" s="12"/>
      <c r="F590" s="11"/>
      <c r="G590" s="12"/>
      <c r="I590" s="12"/>
      <c r="J590" s="11"/>
      <c r="K590" s="12"/>
      <c r="M590" s="12"/>
      <c r="N590" s="12"/>
      <c r="O590" s="172"/>
      <c r="P590" s="11"/>
      <c r="Q590" s="12"/>
      <c r="S590" s="12"/>
      <c r="T590" s="11"/>
      <c r="U590" s="12"/>
      <c r="W590" s="12"/>
      <c r="X590" s="11"/>
      <c r="Y590" s="12"/>
      <c r="AA590" s="12"/>
    </row>
    <row r="591" spans="1:27" x14ac:dyDescent="0.25">
      <c r="A591" s="172"/>
      <c r="B591" s="11"/>
      <c r="C591" s="12"/>
      <c r="E591" s="12"/>
      <c r="F591" s="11"/>
      <c r="G591" s="12"/>
      <c r="I591" s="12"/>
      <c r="J591" s="11"/>
      <c r="K591" s="12"/>
      <c r="M591" s="12"/>
      <c r="N591" s="12"/>
      <c r="O591" s="172"/>
      <c r="P591" s="11"/>
      <c r="Q591" s="12"/>
      <c r="S591" s="12"/>
      <c r="T591" s="11"/>
      <c r="U591" s="12"/>
      <c r="W591" s="12"/>
      <c r="X591" s="11"/>
      <c r="Y591" s="12"/>
      <c r="AA591" s="12"/>
    </row>
    <row r="592" spans="1:27" x14ac:dyDescent="0.25">
      <c r="A592" s="172"/>
      <c r="B592" s="11"/>
      <c r="C592" s="12"/>
      <c r="E592" s="12"/>
      <c r="F592" s="11"/>
      <c r="G592" s="12"/>
      <c r="I592" s="12"/>
      <c r="J592" s="11"/>
      <c r="K592" s="12"/>
      <c r="M592" s="12"/>
      <c r="N592" s="12"/>
      <c r="O592" s="172"/>
      <c r="P592" s="11"/>
      <c r="Q592" s="12"/>
      <c r="S592" s="12"/>
      <c r="T592" s="11"/>
      <c r="U592" s="12"/>
      <c r="W592" s="12"/>
      <c r="X592" s="11"/>
      <c r="Y592" s="12"/>
      <c r="AA592" s="12"/>
    </row>
    <row r="593" spans="1:27" x14ac:dyDescent="0.25">
      <c r="A593" s="172"/>
      <c r="B593" s="11"/>
      <c r="C593" s="12"/>
      <c r="E593" s="12"/>
      <c r="F593" s="11"/>
      <c r="G593" s="12"/>
      <c r="I593" s="12"/>
      <c r="J593" s="11"/>
      <c r="K593" s="12"/>
      <c r="M593" s="12"/>
      <c r="N593" s="12"/>
      <c r="O593" s="172"/>
      <c r="P593" s="11"/>
      <c r="Q593" s="12"/>
      <c r="S593" s="12"/>
      <c r="T593" s="11"/>
      <c r="U593" s="12"/>
      <c r="W593" s="12"/>
      <c r="X593" s="11"/>
      <c r="Y593" s="12"/>
      <c r="AA593" s="12"/>
    </row>
    <row r="594" spans="1:27" ht="15.75" thickBot="1" x14ac:dyDescent="0.3">
      <c r="A594" s="173"/>
      <c r="B594" s="13"/>
      <c r="C594" s="15"/>
      <c r="D594" s="14"/>
      <c r="E594" s="15"/>
      <c r="F594" s="13"/>
      <c r="G594" s="15"/>
      <c r="H594" s="14"/>
      <c r="I594" s="15"/>
      <c r="J594" s="13"/>
      <c r="K594" s="15"/>
      <c r="L594" s="14"/>
      <c r="M594" s="15"/>
      <c r="N594" s="12"/>
      <c r="O594" s="173"/>
      <c r="P594" s="13"/>
      <c r="Q594" s="15"/>
      <c r="R594" s="14"/>
      <c r="S594" s="15"/>
      <c r="T594" s="13"/>
      <c r="U594" s="15"/>
      <c r="V594" s="14"/>
      <c r="W594" s="15"/>
      <c r="X594" s="13"/>
      <c r="Y594" s="15"/>
      <c r="Z594" s="14"/>
      <c r="AA594" s="15"/>
    </row>
    <row r="596" spans="1:27" ht="15.75" thickBot="1" x14ac:dyDescent="0.3"/>
    <row r="597" spans="1:27" ht="26.25" x14ac:dyDescent="0.25">
      <c r="B597" s="8" t="s">
        <v>202</v>
      </c>
      <c r="C597" s="9"/>
      <c r="D597" s="9"/>
      <c r="E597" s="10"/>
      <c r="F597" s="174"/>
      <c r="G597" s="175"/>
      <c r="H597" s="175"/>
      <c r="I597" s="175"/>
      <c r="J597" s="175"/>
      <c r="K597" s="175"/>
      <c r="L597" s="175"/>
      <c r="M597" s="176"/>
      <c r="N597" s="16"/>
      <c r="P597" s="8" t="s">
        <v>202</v>
      </c>
      <c r="Q597" s="9"/>
      <c r="R597" s="9"/>
      <c r="S597" s="10"/>
      <c r="T597" s="174"/>
      <c r="U597" s="175"/>
      <c r="V597" s="175"/>
      <c r="W597" s="175"/>
      <c r="X597" s="175"/>
      <c r="Y597" s="175"/>
      <c r="Z597" s="175"/>
      <c r="AA597" s="176"/>
    </row>
    <row r="598" spans="1:27" ht="26.25" x14ac:dyDescent="0.25">
      <c r="B598" s="11"/>
      <c r="E598" s="12"/>
      <c r="F598" s="177"/>
      <c r="G598" s="178"/>
      <c r="H598" s="178"/>
      <c r="I598" s="178"/>
      <c r="J598" s="178"/>
      <c r="K598" s="178"/>
      <c r="L598" s="178"/>
      <c r="M598" s="179"/>
      <c r="N598" s="16"/>
      <c r="P598" s="11"/>
      <c r="S598" s="12"/>
      <c r="T598" s="177"/>
      <c r="U598" s="178"/>
      <c r="V598" s="178"/>
      <c r="W598" s="178"/>
      <c r="X598" s="178"/>
      <c r="Y598" s="178"/>
      <c r="Z598" s="178"/>
      <c r="AA598" s="179"/>
    </row>
    <row r="599" spans="1:27" ht="26.25" x14ac:dyDescent="0.25">
      <c r="B599" s="11"/>
      <c r="C599" s="170"/>
      <c r="D599" s="170"/>
      <c r="E599" s="12"/>
      <c r="F599" s="177"/>
      <c r="G599" s="178"/>
      <c r="H599" s="178"/>
      <c r="I599" s="178"/>
      <c r="J599" s="178"/>
      <c r="K599" s="178"/>
      <c r="L599" s="178"/>
      <c r="M599" s="179"/>
      <c r="N599" s="16"/>
      <c r="P599" s="11"/>
      <c r="Q599" s="170"/>
      <c r="R599" s="170"/>
      <c r="S599" s="12"/>
      <c r="T599" s="177"/>
      <c r="U599" s="178"/>
      <c r="V599" s="178"/>
      <c r="W599" s="178"/>
      <c r="X599" s="178"/>
      <c r="Y599" s="178"/>
      <c r="Z599" s="178"/>
      <c r="AA599" s="179"/>
    </row>
    <row r="600" spans="1:27" ht="27" thickBot="1" x14ac:dyDescent="0.3">
      <c r="B600" s="11"/>
      <c r="C600" s="170"/>
      <c r="D600" s="170"/>
      <c r="E600" s="12"/>
      <c r="F600" s="180"/>
      <c r="G600" s="181"/>
      <c r="H600" s="181"/>
      <c r="I600" s="181"/>
      <c r="J600" s="181"/>
      <c r="K600" s="181"/>
      <c r="L600" s="181"/>
      <c r="M600" s="182"/>
      <c r="N600" s="16"/>
      <c r="P600" s="11"/>
      <c r="Q600" s="170"/>
      <c r="R600" s="170"/>
      <c r="S600" s="12"/>
      <c r="T600" s="180"/>
      <c r="U600" s="181"/>
      <c r="V600" s="181"/>
      <c r="W600" s="181"/>
      <c r="X600" s="181"/>
      <c r="Y600" s="181"/>
      <c r="Z600" s="181"/>
      <c r="AA600" s="182"/>
    </row>
    <row r="601" spans="1:27" ht="18.75" x14ac:dyDescent="0.25">
      <c r="B601" s="11"/>
      <c r="E601" s="12"/>
      <c r="F601" s="8"/>
      <c r="G601" s="183" t="e">
        <f>INDEX(Database!$B:$G,MATCH(F597,Database!$B:$B,0),MATCH(F602,Database!$B$1:$G$1,0))</f>
        <v>#N/A</v>
      </c>
      <c r="H601" s="183"/>
      <c r="I601" s="183"/>
      <c r="J601" s="183"/>
      <c r="K601" s="183"/>
      <c r="L601" s="183"/>
      <c r="M601" s="184"/>
      <c r="N601" s="17"/>
      <c r="P601" s="11"/>
      <c r="S601" s="12"/>
      <c r="T601" s="8"/>
      <c r="U601" s="183" t="e">
        <f>INDEX(Database!$B:$G,MATCH(T597,Database!$B:$B,0),MATCH(T602,Database!$B$1:$G$1,0))</f>
        <v>#N/A</v>
      </c>
      <c r="V601" s="183"/>
      <c r="W601" s="183"/>
      <c r="X601" s="183"/>
      <c r="Y601" s="183"/>
      <c r="Z601" s="183"/>
      <c r="AA601" s="184"/>
    </row>
    <row r="602" spans="1:27" ht="18.75" x14ac:dyDescent="0.25">
      <c r="B602" s="11"/>
      <c r="E602" s="12"/>
      <c r="F602" s="11" t="s">
        <v>207</v>
      </c>
      <c r="G602" s="185"/>
      <c r="H602" s="185"/>
      <c r="I602" s="185"/>
      <c r="J602" s="185"/>
      <c r="K602" s="185"/>
      <c r="L602" s="185"/>
      <c r="M602" s="186"/>
      <c r="N602" s="17"/>
      <c r="P602" s="11"/>
      <c r="S602" s="12"/>
      <c r="T602" s="11" t="s">
        <v>207</v>
      </c>
      <c r="U602" s="185"/>
      <c r="V602" s="185"/>
      <c r="W602" s="185"/>
      <c r="X602" s="185"/>
      <c r="Y602" s="185"/>
      <c r="Z602" s="185"/>
      <c r="AA602" s="186"/>
    </row>
    <row r="603" spans="1:27" ht="19.5" thickBot="1" x14ac:dyDescent="0.3">
      <c r="B603" s="11"/>
      <c r="E603" s="12"/>
      <c r="F603" s="13"/>
      <c r="G603" s="187"/>
      <c r="H603" s="187"/>
      <c r="I603" s="187"/>
      <c r="J603" s="187"/>
      <c r="K603" s="187"/>
      <c r="L603" s="187"/>
      <c r="M603" s="188"/>
      <c r="N603" s="17"/>
      <c r="P603" s="11"/>
      <c r="S603" s="12"/>
      <c r="T603" s="13"/>
      <c r="U603" s="187"/>
      <c r="V603" s="187"/>
      <c r="W603" s="187"/>
      <c r="X603" s="187"/>
      <c r="Y603" s="187"/>
      <c r="Z603" s="187"/>
      <c r="AA603" s="188"/>
    </row>
    <row r="604" spans="1:27" x14ac:dyDescent="0.25">
      <c r="B604" s="11"/>
      <c r="E604" s="12"/>
      <c r="F604" s="8"/>
      <c r="G604" s="9"/>
      <c r="I604" s="10"/>
      <c r="M604" s="12"/>
      <c r="P604" s="11"/>
      <c r="S604" s="12"/>
      <c r="T604" s="8"/>
      <c r="U604" s="9"/>
      <c r="W604" s="10"/>
      <c r="AA604" s="12"/>
    </row>
    <row r="605" spans="1:27" x14ac:dyDescent="0.25">
      <c r="B605" s="11"/>
      <c r="E605" s="12"/>
      <c r="F605" s="11" t="s">
        <v>200</v>
      </c>
      <c r="I605" s="12"/>
      <c r="J605" t="s">
        <v>201</v>
      </c>
      <c r="M605" s="12"/>
      <c r="P605" s="11"/>
      <c r="S605" s="12"/>
      <c r="T605" s="11" t="s">
        <v>200</v>
      </c>
      <c r="W605" s="12"/>
      <c r="X605" t="s">
        <v>201</v>
      </c>
      <c r="AA605" s="12"/>
    </row>
    <row r="606" spans="1:27" ht="15.75" thickBot="1" x14ac:dyDescent="0.3">
      <c r="B606" s="13"/>
      <c r="C606" s="14"/>
      <c r="D606" s="14"/>
      <c r="E606" s="15"/>
      <c r="F606" s="13"/>
      <c r="G606" s="14"/>
      <c r="H606" s="14"/>
      <c r="I606" s="15"/>
      <c r="J606" s="14"/>
      <c r="K606" s="14"/>
      <c r="L606" s="14"/>
      <c r="M606" s="15"/>
      <c r="P606" s="13"/>
      <c r="Q606" s="14"/>
      <c r="R606" s="14"/>
      <c r="S606" s="15"/>
      <c r="T606" s="13"/>
      <c r="U606" s="14"/>
      <c r="V606" s="14"/>
      <c r="W606" s="15"/>
      <c r="X606" s="14"/>
      <c r="Y606" s="14"/>
      <c r="Z606" s="14"/>
      <c r="AA606" s="15"/>
    </row>
    <row r="607" spans="1:27" ht="15.75" thickBot="1" x14ac:dyDescent="0.3">
      <c r="B607" s="189" t="s">
        <v>208</v>
      </c>
      <c r="C607" s="190"/>
      <c r="D607" s="190"/>
      <c r="E607" s="191"/>
      <c r="F607" s="189" t="s">
        <v>203</v>
      </c>
      <c r="G607" s="190"/>
      <c r="H607" s="190"/>
      <c r="I607" s="191"/>
      <c r="J607" s="189" t="s">
        <v>204</v>
      </c>
      <c r="K607" s="190"/>
      <c r="L607" s="190"/>
      <c r="M607" s="191"/>
      <c r="N607" s="18"/>
      <c r="P607" s="189" t="s">
        <v>208</v>
      </c>
      <c r="Q607" s="190"/>
      <c r="R607" s="190"/>
      <c r="S607" s="191"/>
      <c r="T607" s="189" t="s">
        <v>203</v>
      </c>
      <c r="U607" s="190"/>
      <c r="V607" s="190"/>
      <c r="W607" s="191"/>
      <c r="X607" s="189" t="s">
        <v>204</v>
      </c>
      <c r="Y607" s="190"/>
      <c r="Z607" s="190"/>
      <c r="AA607" s="191"/>
    </row>
    <row r="608" spans="1:27" x14ac:dyDescent="0.25">
      <c r="A608" s="171" t="s">
        <v>205</v>
      </c>
      <c r="B608" s="8"/>
      <c r="C608" s="9"/>
      <c r="D608" s="9"/>
      <c r="E608" s="10"/>
      <c r="F608" s="8"/>
      <c r="G608" s="9"/>
      <c r="H608" s="9"/>
      <c r="I608" s="10"/>
      <c r="J608" s="8"/>
      <c r="K608" s="9"/>
      <c r="L608" s="9"/>
      <c r="M608" s="10"/>
      <c r="N608" s="12"/>
      <c r="O608" s="171" t="s">
        <v>205</v>
      </c>
      <c r="P608" s="8"/>
      <c r="Q608" s="9"/>
      <c r="R608" s="9"/>
      <c r="S608" s="10"/>
      <c r="T608" s="8"/>
      <c r="U608" s="9"/>
      <c r="V608" s="9"/>
      <c r="W608" s="10"/>
      <c r="X608" s="8"/>
      <c r="Y608" s="9"/>
      <c r="Z608" s="9"/>
      <c r="AA608" s="10"/>
    </row>
    <row r="609" spans="1:27" x14ac:dyDescent="0.25">
      <c r="A609" s="172"/>
      <c r="B609" s="11"/>
      <c r="E609" s="12"/>
      <c r="F609" s="11"/>
      <c r="I609" s="12"/>
      <c r="J609" s="11"/>
      <c r="M609" s="12"/>
      <c r="N609" s="12"/>
      <c r="O609" s="172"/>
      <c r="P609" s="11"/>
      <c r="S609" s="12"/>
      <c r="T609" s="11"/>
      <c r="W609" s="12"/>
      <c r="X609" s="11"/>
      <c r="AA609" s="12"/>
    </row>
    <row r="610" spans="1:27" x14ac:dyDescent="0.25">
      <c r="A610" s="172"/>
      <c r="B610" s="11"/>
      <c r="E610" s="12"/>
      <c r="F610" s="11"/>
      <c r="I610" s="12"/>
      <c r="J610" s="11"/>
      <c r="M610" s="12"/>
      <c r="N610" s="12"/>
      <c r="O610" s="172"/>
      <c r="P610" s="11"/>
      <c r="S610" s="12"/>
      <c r="T610" s="11"/>
      <c r="W610" s="12"/>
      <c r="X610" s="11"/>
      <c r="AA610" s="12"/>
    </row>
    <row r="611" spans="1:27" x14ac:dyDescent="0.25">
      <c r="A611" s="172"/>
      <c r="B611" s="11"/>
      <c r="E611" s="12"/>
      <c r="F611" s="11"/>
      <c r="I611" s="12"/>
      <c r="J611" s="11"/>
      <c r="M611" s="12"/>
      <c r="O611" s="172"/>
      <c r="P611" s="11"/>
      <c r="S611" s="12"/>
      <c r="T611" s="11"/>
      <c r="W611" s="12"/>
      <c r="X611" s="11"/>
      <c r="AA611" s="12"/>
    </row>
    <row r="612" spans="1:27" ht="15.75" thickBot="1" x14ac:dyDescent="0.3">
      <c r="A612" s="172"/>
      <c r="B612" s="13"/>
      <c r="C612" s="14"/>
      <c r="D612" s="14"/>
      <c r="E612" s="15"/>
      <c r="F612" s="13"/>
      <c r="G612" s="14"/>
      <c r="H612" s="14"/>
      <c r="I612" s="15"/>
      <c r="J612" s="13"/>
      <c r="K612" s="14"/>
      <c r="L612" s="14"/>
      <c r="M612" s="15"/>
      <c r="N612" s="12"/>
      <c r="O612" s="172"/>
      <c r="P612" s="13"/>
      <c r="Q612" s="14"/>
      <c r="R612" s="14"/>
      <c r="S612" s="15"/>
      <c r="T612" s="13"/>
      <c r="U612" s="14"/>
      <c r="V612" s="14"/>
      <c r="W612" s="15"/>
      <c r="X612" s="13"/>
      <c r="Y612" s="14"/>
      <c r="Z612" s="14"/>
      <c r="AA612" s="15"/>
    </row>
    <row r="613" spans="1:27" x14ac:dyDescent="0.25">
      <c r="A613" s="172"/>
      <c r="B613" s="9"/>
      <c r="C613" s="10"/>
      <c r="E613" s="12"/>
      <c r="F613" s="8"/>
      <c r="G613" s="10"/>
      <c r="I613" s="12"/>
      <c r="J613" s="8"/>
      <c r="K613" s="10"/>
      <c r="L613" s="8"/>
      <c r="M613" s="10"/>
      <c r="N613" s="12"/>
      <c r="O613" s="172"/>
      <c r="P613" s="9"/>
      <c r="Q613" s="10"/>
      <c r="S613" s="12"/>
      <c r="T613" s="8"/>
      <c r="U613" s="10"/>
      <c r="W613" s="12"/>
      <c r="X613" s="8"/>
      <c r="Y613" s="10"/>
      <c r="Z613" s="8"/>
      <c r="AA613" s="10"/>
    </row>
    <row r="614" spans="1:27" x14ac:dyDescent="0.25">
      <c r="A614" s="172"/>
      <c r="C614" s="12"/>
      <c r="E614" s="12"/>
      <c r="F614" s="11"/>
      <c r="G614" s="12"/>
      <c r="I614" s="12"/>
      <c r="J614" s="11"/>
      <c r="K614" s="12"/>
      <c r="L614" s="11"/>
      <c r="M614" s="12"/>
      <c r="N614" s="12"/>
      <c r="O614" s="172"/>
      <c r="Q614" s="12"/>
      <c r="S614" s="12"/>
      <c r="T614" s="11"/>
      <c r="U614" s="12"/>
      <c r="W614" s="12"/>
      <c r="X614" s="11"/>
      <c r="Y614" s="12"/>
      <c r="Z614" s="11"/>
      <c r="AA614" s="12"/>
    </row>
    <row r="615" spans="1:27" x14ac:dyDescent="0.25">
      <c r="A615" s="172"/>
      <c r="C615" s="12"/>
      <c r="E615" s="12"/>
      <c r="F615" s="11"/>
      <c r="G615" s="12"/>
      <c r="I615" s="12"/>
      <c r="J615" s="11"/>
      <c r="K615" s="12"/>
      <c r="L615" s="11"/>
      <c r="M615" s="12"/>
      <c r="N615" s="12"/>
      <c r="O615" s="172"/>
      <c r="Q615" s="12"/>
      <c r="S615" s="12"/>
      <c r="T615" s="11"/>
      <c r="U615" s="12"/>
      <c r="W615" s="12"/>
      <c r="X615" s="11"/>
      <c r="Y615" s="12"/>
      <c r="Z615" s="11"/>
      <c r="AA615" s="12"/>
    </row>
    <row r="616" spans="1:27" x14ac:dyDescent="0.25">
      <c r="A616" s="172"/>
      <c r="C616" s="12"/>
      <c r="E616" s="12"/>
      <c r="F616" s="11"/>
      <c r="G616" s="12"/>
      <c r="I616" s="12"/>
      <c r="J616" s="11"/>
      <c r="K616" s="12"/>
      <c r="L616" s="11"/>
      <c r="M616" s="12"/>
      <c r="N616" s="12"/>
      <c r="O616" s="172"/>
      <c r="Q616" s="12"/>
      <c r="S616" s="12"/>
      <c r="T616" s="11"/>
      <c r="U616" s="12"/>
      <c r="W616" s="12"/>
      <c r="X616" s="11"/>
      <c r="Y616" s="12"/>
      <c r="Z616" s="11"/>
      <c r="AA616" s="12"/>
    </row>
    <row r="617" spans="1:27" x14ac:dyDescent="0.25">
      <c r="A617" s="172"/>
      <c r="C617" s="12"/>
      <c r="F617" s="11"/>
      <c r="G617" s="12"/>
      <c r="J617" s="11"/>
      <c r="K617" s="12"/>
      <c r="L617" s="11"/>
      <c r="M617" s="12"/>
      <c r="O617" s="172"/>
      <c r="Q617" s="12"/>
      <c r="T617" s="11"/>
      <c r="U617" s="12"/>
      <c r="X617" s="11"/>
      <c r="Y617" s="12"/>
      <c r="Z617" s="11"/>
      <c r="AA617" s="12"/>
    </row>
    <row r="618" spans="1:27" ht="15.75" thickBot="1" x14ac:dyDescent="0.3">
      <c r="A618" s="173"/>
      <c r="B618" s="14"/>
      <c r="C618" s="15"/>
      <c r="D618" s="14"/>
      <c r="E618" s="15"/>
      <c r="F618" s="13"/>
      <c r="G618" s="15"/>
      <c r="H618" s="14"/>
      <c r="I618" s="15"/>
      <c r="J618" s="13"/>
      <c r="K618" s="15"/>
      <c r="L618" s="13"/>
      <c r="M618" s="15"/>
      <c r="N618" s="12"/>
      <c r="O618" s="173"/>
      <c r="P618" s="14"/>
      <c r="Q618" s="15"/>
      <c r="R618" s="14"/>
      <c r="S618" s="15"/>
      <c r="T618" s="13"/>
      <c r="U618" s="15"/>
      <c r="V618" s="14"/>
      <c r="W618" s="15"/>
      <c r="X618" s="13"/>
      <c r="Y618" s="15"/>
      <c r="Z618" s="13"/>
      <c r="AA618" s="15"/>
    </row>
    <row r="619" spans="1:27" x14ac:dyDescent="0.25">
      <c r="A619" s="171" t="s">
        <v>206</v>
      </c>
      <c r="B619" s="8"/>
      <c r="C619" s="9"/>
      <c r="D619" s="9"/>
      <c r="E619" s="10"/>
      <c r="F619" s="8"/>
      <c r="G619" s="9"/>
      <c r="H619" s="9"/>
      <c r="I619" s="10"/>
      <c r="J619" s="8"/>
      <c r="K619" s="9"/>
      <c r="L619" s="9"/>
      <c r="M619" s="10"/>
      <c r="N619" s="12"/>
      <c r="O619" s="171" t="s">
        <v>206</v>
      </c>
      <c r="P619" s="8"/>
      <c r="Q619" s="9"/>
      <c r="R619" s="9"/>
      <c r="S619" s="10"/>
      <c r="T619" s="8"/>
      <c r="U619" s="9"/>
      <c r="V619" s="9"/>
      <c r="W619" s="10"/>
      <c r="X619" s="8"/>
      <c r="Y619" s="9"/>
      <c r="Z619" s="9"/>
      <c r="AA619" s="10"/>
    </row>
    <row r="620" spans="1:27" x14ac:dyDescent="0.25">
      <c r="A620" s="172"/>
      <c r="B620" s="11"/>
      <c r="E620" s="12"/>
      <c r="F620" s="11"/>
      <c r="I620" s="12"/>
      <c r="J620" s="11"/>
      <c r="M620" s="12"/>
      <c r="N620" s="12"/>
      <c r="O620" s="172"/>
      <c r="P620" s="11"/>
      <c r="S620" s="12"/>
      <c r="T620" s="11"/>
      <c r="W620" s="12"/>
      <c r="X620" s="11"/>
      <c r="AA620" s="12"/>
    </row>
    <row r="621" spans="1:27" x14ac:dyDescent="0.25">
      <c r="A621" s="172"/>
      <c r="B621" s="11"/>
      <c r="E621" s="12"/>
      <c r="F621" s="11"/>
      <c r="I621" s="12"/>
      <c r="J621" s="11"/>
      <c r="M621" s="12"/>
      <c r="N621" s="12"/>
      <c r="O621" s="172"/>
      <c r="P621" s="11"/>
      <c r="S621" s="12"/>
      <c r="T621" s="11"/>
      <c r="W621" s="12"/>
      <c r="X621" s="11"/>
      <c r="AA621" s="12"/>
    </row>
    <row r="622" spans="1:27" x14ac:dyDescent="0.25">
      <c r="A622" s="172"/>
      <c r="B622" s="11"/>
      <c r="E622" s="12"/>
      <c r="F622" s="11"/>
      <c r="I622" s="12"/>
      <c r="J622" s="11"/>
      <c r="M622" s="12"/>
      <c r="N622" s="12"/>
      <c r="O622" s="172"/>
      <c r="P622" s="11"/>
      <c r="S622" s="12"/>
      <c r="T622" s="11"/>
      <c r="W622" s="12"/>
      <c r="X622" s="11"/>
      <c r="AA622" s="12"/>
    </row>
    <row r="623" spans="1:27" ht="15.75" thickBot="1" x14ac:dyDescent="0.3">
      <c r="A623" s="172"/>
      <c r="B623" s="13"/>
      <c r="C623" s="14"/>
      <c r="D623" s="14"/>
      <c r="E623" s="15"/>
      <c r="F623" s="13"/>
      <c r="G623" s="14"/>
      <c r="H623" s="14"/>
      <c r="I623" s="15"/>
      <c r="J623" s="13"/>
      <c r="K623" s="14"/>
      <c r="L623" s="14"/>
      <c r="M623" s="15"/>
      <c r="N623" s="12"/>
      <c r="O623" s="172"/>
      <c r="P623" s="13"/>
      <c r="Q623" s="14"/>
      <c r="R623" s="14"/>
      <c r="S623" s="15"/>
      <c r="T623" s="13"/>
      <c r="U623" s="14"/>
      <c r="V623" s="14"/>
      <c r="W623" s="15"/>
      <c r="X623" s="13"/>
      <c r="Y623" s="14"/>
      <c r="Z623" s="14"/>
      <c r="AA623" s="15"/>
    </row>
    <row r="624" spans="1:27" x14ac:dyDescent="0.25">
      <c r="A624" s="172"/>
      <c r="B624" s="8"/>
      <c r="C624" s="10"/>
      <c r="E624" s="12"/>
      <c r="F624" s="8"/>
      <c r="G624" s="10"/>
      <c r="I624" s="12"/>
      <c r="J624" s="8"/>
      <c r="K624" s="10"/>
      <c r="M624" s="12"/>
      <c r="N624" s="12"/>
      <c r="O624" s="172"/>
      <c r="P624" s="8"/>
      <c r="Q624" s="10"/>
      <c r="S624" s="12"/>
      <c r="T624" s="8"/>
      <c r="U624" s="10"/>
      <c r="W624" s="12"/>
      <c r="X624" s="8"/>
      <c r="Y624" s="10"/>
      <c r="AA624" s="12"/>
    </row>
    <row r="625" spans="1:27" x14ac:dyDescent="0.25">
      <c r="A625" s="172"/>
      <c r="B625" s="11"/>
      <c r="C625" s="12"/>
      <c r="E625" s="12"/>
      <c r="F625" s="11"/>
      <c r="G625" s="12"/>
      <c r="I625" s="12"/>
      <c r="J625" s="11"/>
      <c r="K625" s="12"/>
      <c r="M625" s="12"/>
      <c r="N625" s="12"/>
      <c r="O625" s="172"/>
      <c r="P625" s="11"/>
      <c r="Q625" s="12"/>
      <c r="S625" s="12"/>
      <c r="T625" s="11"/>
      <c r="U625" s="12"/>
      <c r="W625" s="12"/>
      <c r="X625" s="11"/>
      <c r="Y625" s="12"/>
      <c r="AA625" s="12"/>
    </row>
    <row r="626" spans="1:27" x14ac:dyDescent="0.25">
      <c r="A626" s="172"/>
      <c r="B626" s="11"/>
      <c r="C626" s="12"/>
      <c r="E626" s="12"/>
      <c r="F626" s="11"/>
      <c r="G626" s="12"/>
      <c r="I626" s="12"/>
      <c r="J626" s="11"/>
      <c r="K626" s="12"/>
      <c r="M626" s="12"/>
      <c r="N626" s="12"/>
      <c r="O626" s="172"/>
      <c r="P626" s="11"/>
      <c r="Q626" s="12"/>
      <c r="S626" s="12"/>
      <c r="T626" s="11"/>
      <c r="U626" s="12"/>
      <c r="W626" s="12"/>
      <c r="X626" s="11"/>
      <c r="Y626" s="12"/>
      <c r="AA626" s="12"/>
    </row>
    <row r="627" spans="1:27" x14ac:dyDescent="0.25">
      <c r="A627" s="172"/>
      <c r="B627" s="11"/>
      <c r="C627" s="12"/>
      <c r="E627" s="12"/>
      <c r="F627" s="11"/>
      <c r="G627" s="12"/>
      <c r="I627" s="12"/>
      <c r="J627" s="11"/>
      <c r="K627" s="12"/>
      <c r="M627" s="12"/>
      <c r="N627" s="12"/>
      <c r="O627" s="172"/>
      <c r="P627" s="11"/>
      <c r="Q627" s="12"/>
      <c r="S627" s="12"/>
      <c r="T627" s="11"/>
      <c r="U627" s="12"/>
      <c r="W627" s="12"/>
      <c r="X627" s="11"/>
      <c r="Y627" s="12"/>
      <c r="AA627" s="12"/>
    </row>
    <row r="628" spans="1:27" x14ac:dyDescent="0.25">
      <c r="A628" s="172"/>
      <c r="B628" s="11"/>
      <c r="C628" s="12"/>
      <c r="E628" s="12"/>
      <c r="F628" s="11"/>
      <c r="G628" s="12"/>
      <c r="I628" s="12"/>
      <c r="J628" s="11"/>
      <c r="K628" s="12"/>
      <c r="M628" s="12"/>
      <c r="N628" s="12"/>
      <c r="O628" s="172"/>
      <c r="P628" s="11"/>
      <c r="Q628" s="12"/>
      <c r="S628" s="12"/>
      <c r="T628" s="11"/>
      <c r="U628" s="12"/>
      <c r="W628" s="12"/>
      <c r="X628" s="11"/>
      <c r="Y628" s="12"/>
      <c r="AA628" s="12"/>
    </row>
    <row r="629" spans="1:27" ht="15.75" thickBot="1" x14ac:dyDescent="0.3">
      <c r="A629" s="173"/>
      <c r="B629" s="13"/>
      <c r="C629" s="15"/>
      <c r="D629" s="14"/>
      <c r="E629" s="15"/>
      <c r="F629" s="13"/>
      <c r="G629" s="15"/>
      <c r="H629" s="14"/>
      <c r="I629" s="15"/>
      <c r="J629" s="13"/>
      <c r="K629" s="15"/>
      <c r="L629" s="14"/>
      <c r="M629" s="15"/>
      <c r="N629" s="12"/>
      <c r="O629" s="173"/>
      <c r="P629" s="13"/>
      <c r="Q629" s="15"/>
      <c r="R629" s="14"/>
      <c r="S629" s="15"/>
      <c r="T629" s="13"/>
      <c r="U629" s="15"/>
      <c r="V629" s="14"/>
      <c r="W629" s="15"/>
      <c r="X629" s="13"/>
      <c r="Y629" s="15"/>
      <c r="Z629" s="14"/>
      <c r="AA629" s="15"/>
    </row>
    <row r="631" spans="1:27" ht="15.75" thickBot="1" x14ac:dyDescent="0.3"/>
    <row r="632" spans="1:27" ht="26.25" x14ac:dyDescent="0.25">
      <c r="B632" s="8" t="s">
        <v>202</v>
      </c>
      <c r="C632" s="9"/>
      <c r="D632" s="9"/>
      <c r="E632" s="10"/>
      <c r="F632" s="174" t="s">
        <v>40</v>
      </c>
      <c r="G632" s="175"/>
      <c r="H632" s="175"/>
      <c r="I632" s="175"/>
      <c r="J632" s="175"/>
      <c r="K632" s="175"/>
      <c r="L632" s="175"/>
      <c r="M632" s="176"/>
      <c r="N632" s="16"/>
      <c r="P632" s="8" t="s">
        <v>202</v>
      </c>
      <c r="Q632" s="9"/>
      <c r="R632" s="9"/>
      <c r="S632" s="10"/>
      <c r="T632" s="174" t="s">
        <v>79</v>
      </c>
      <c r="U632" s="175"/>
      <c r="V632" s="175"/>
      <c r="W632" s="175"/>
      <c r="X632" s="175"/>
      <c r="Y632" s="175"/>
      <c r="Z632" s="175"/>
      <c r="AA632" s="176"/>
    </row>
    <row r="633" spans="1:27" ht="26.25" x14ac:dyDescent="0.25">
      <c r="B633" s="11"/>
      <c r="E633" s="12"/>
      <c r="F633" s="177"/>
      <c r="G633" s="178"/>
      <c r="H633" s="178"/>
      <c r="I633" s="178"/>
      <c r="J633" s="178"/>
      <c r="K633" s="178"/>
      <c r="L633" s="178"/>
      <c r="M633" s="179"/>
      <c r="N633" s="16"/>
      <c r="P633" s="11"/>
      <c r="S633" s="12"/>
      <c r="T633" s="177"/>
      <c r="U633" s="178"/>
      <c r="V633" s="178"/>
      <c r="W633" s="178"/>
      <c r="X633" s="178"/>
      <c r="Y633" s="178"/>
      <c r="Z633" s="178"/>
      <c r="AA633" s="179"/>
    </row>
    <row r="634" spans="1:27" ht="26.25" x14ac:dyDescent="0.25">
      <c r="B634" s="11"/>
      <c r="C634" s="170" t="s">
        <v>350</v>
      </c>
      <c r="D634" s="170"/>
      <c r="E634" s="12"/>
      <c r="F634" s="177"/>
      <c r="G634" s="178"/>
      <c r="H634" s="178"/>
      <c r="I634" s="178"/>
      <c r="J634" s="178"/>
      <c r="K634" s="178"/>
      <c r="L634" s="178"/>
      <c r="M634" s="179"/>
      <c r="N634" s="16"/>
      <c r="P634" s="11"/>
      <c r="Q634" s="170" t="s">
        <v>350</v>
      </c>
      <c r="R634" s="170"/>
      <c r="S634" s="12"/>
      <c r="T634" s="177"/>
      <c r="U634" s="178"/>
      <c r="V634" s="178"/>
      <c r="W634" s="178"/>
      <c r="X634" s="178"/>
      <c r="Y634" s="178"/>
      <c r="Z634" s="178"/>
      <c r="AA634" s="179"/>
    </row>
    <row r="635" spans="1:27" ht="27" thickBot="1" x14ac:dyDescent="0.3">
      <c r="B635" s="11"/>
      <c r="C635" s="170"/>
      <c r="D635" s="170"/>
      <c r="E635" s="12"/>
      <c r="F635" s="180"/>
      <c r="G635" s="181"/>
      <c r="H635" s="181"/>
      <c r="I635" s="181"/>
      <c r="J635" s="181"/>
      <c r="K635" s="181"/>
      <c r="L635" s="181"/>
      <c r="M635" s="182"/>
      <c r="N635" s="16"/>
      <c r="P635" s="11"/>
      <c r="Q635" s="170"/>
      <c r="R635" s="170"/>
      <c r="S635" s="12"/>
      <c r="T635" s="180"/>
      <c r="U635" s="181"/>
      <c r="V635" s="181"/>
      <c r="W635" s="181"/>
      <c r="X635" s="181"/>
      <c r="Y635" s="181"/>
      <c r="Z635" s="181"/>
      <c r="AA635" s="182"/>
    </row>
    <row r="636" spans="1:27" ht="18.75" x14ac:dyDescent="0.25">
      <c r="B636" s="11"/>
      <c r="E636" s="12"/>
      <c r="F636" s="8"/>
      <c r="G636" s="183" t="str">
        <f>INDEX(Database!$B:$G,MATCH(F632,Database!$B:$B,0),MATCH(F637,Database!$B$1:$G$1,0))</f>
        <v>Spartak - Subotica</v>
      </c>
      <c r="H636" s="183"/>
      <c r="I636" s="183"/>
      <c r="J636" s="183"/>
      <c r="K636" s="183"/>
      <c r="L636" s="183"/>
      <c r="M636" s="184"/>
      <c r="N636" s="17"/>
      <c r="P636" s="11"/>
      <c r="S636" s="12"/>
      <c r="T636" s="8"/>
      <c r="U636" s="183" t="str">
        <f>INDEX(Database!$B:$G,MATCH(T632,Database!$B:$B,0),MATCH(T637,Database!$B$1:$G$1,0))</f>
        <v>Radnički - Sombor</v>
      </c>
      <c r="V636" s="183"/>
      <c r="W636" s="183"/>
      <c r="X636" s="183"/>
      <c r="Y636" s="183"/>
      <c r="Z636" s="183"/>
      <c r="AA636" s="184"/>
    </row>
    <row r="637" spans="1:27" ht="18.75" x14ac:dyDescent="0.25">
      <c r="B637" s="11"/>
      <c r="E637" s="12"/>
      <c r="F637" s="11" t="s">
        <v>207</v>
      </c>
      <c r="G637" s="185"/>
      <c r="H637" s="185"/>
      <c r="I637" s="185"/>
      <c r="J637" s="185"/>
      <c r="K637" s="185"/>
      <c r="L637" s="185"/>
      <c r="M637" s="186"/>
      <c r="N637" s="17"/>
      <c r="P637" s="11"/>
      <c r="S637" s="12"/>
      <c r="T637" s="11" t="s">
        <v>207</v>
      </c>
      <c r="U637" s="185"/>
      <c r="V637" s="185"/>
      <c r="W637" s="185"/>
      <c r="X637" s="185"/>
      <c r="Y637" s="185"/>
      <c r="Z637" s="185"/>
      <c r="AA637" s="186"/>
    </row>
    <row r="638" spans="1:27" ht="19.5" thickBot="1" x14ac:dyDescent="0.3">
      <c r="B638" s="11"/>
      <c r="E638" s="12"/>
      <c r="F638" s="13"/>
      <c r="G638" s="187"/>
      <c r="H638" s="187"/>
      <c r="I638" s="187"/>
      <c r="J638" s="187"/>
      <c r="K638" s="187"/>
      <c r="L638" s="187"/>
      <c r="M638" s="188"/>
      <c r="N638" s="17"/>
      <c r="P638" s="11"/>
      <c r="S638" s="12"/>
      <c r="T638" s="13"/>
      <c r="U638" s="187"/>
      <c r="V638" s="187"/>
      <c r="W638" s="187"/>
      <c r="X638" s="187"/>
      <c r="Y638" s="187"/>
      <c r="Z638" s="187"/>
      <c r="AA638" s="188"/>
    </row>
    <row r="639" spans="1:27" x14ac:dyDescent="0.25">
      <c r="B639" s="11"/>
      <c r="E639" s="12"/>
      <c r="F639" s="8"/>
      <c r="G639" s="9"/>
      <c r="I639" s="10"/>
      <c r="M639" s="12"/>
      <c r="P639" s="11"/>
      <c r="S639" s="12"/>
      <c r="T639" s="8"/>
      <c r="U639" s="9"/>
      <c r="W639" s="10"/>
      <c r="AA639" s="12"/>
    </row>
    <row r="640" spans="1:27" x14ac:dyDescent="0.25">
      <c r="B640" s="11"/>
      <c r="E640" s="12"/>
      <c r="F640" s="11" t="s">
        <v>200</v>
      </c>
      <c r="I640" s="12"/>
      <c r="J640" t="s">
        <v>201</v>
      </c>
      <c r="M640" s="12"/>
      <c r="P640" s="11"/>
      <c r="S640" s="12"/>
      <c r="T640" s="11" t="s">
        <v>200</v>
      </c>
      <c r="W640" s="12"/>
      <c r="X640" t="s">
        <v>201</v>
      </c>
      <c r="AA640" s="12"/>
    </row>
    <row r="641" spans="1:27" ht="15.75" thickBot="1" x14ac:dyDescent="0.3">
      <c r="B641" s="13"/>
      <c r="C641" s="14"/>
      <c r="D641" s="14"/>
      <c r="E641" s="15"/>
      <c r="F641" s="13"/>
      <c r="G641" s="14"/>
      <c r="H641" s="14"/>
      <c r="I641" s="15"/>
      <c r="J641" s="14"/>
      <c r="K641" s="14"/>
      <c r="L641" s="14"/>
      <c r="M641" s="15"/>
      <c r="P641" s="13"/>
      <c r="Q641" s="14"/>
      <c r="R641" s="14"/>
      <c r="S641" s="15"/>
      <c r="T641" s="13"/>
      <c r="U641" s="14"/>
      <c r="V641" s="14"/>
      <c r="W641" s="15"/>
      <c r="X641" s="14"/>
      <c r="Y641" s="14"/>
      <c r="Z641" s="14"/>
      <c r="AA641" s="15"/>
    </row>
    <row r="642" spans="1:27" ht="15.75" thickBot="1" x14ac:dyDescent="0.3">
      <c r="B642" s="189" t="s">
        <v>208</v>
      </c>
      <c r="C642" s="190"/>
      <c r="D642" s="190"/>
      <c r="E642" s="191"/>
      <c r="F642" s="189" t="s">
        <v>203</v>
      </c>
      <c r="G642" s="190"/>
      <c r="H642" s="190"/>
      <c r="I642" s="191"/>
      <c r="J642" s="189" t="s">
        <v>204</v>
      </c>
      <c r="K642" s="190"/>
      <c r="L642" s="190"/>
      <c r="M642" s="191"/>
      <c r="N642" s="18"/>
      <c r="P642" s="189" t="s">
        <v>208</v>
      </c>
      <c r="Q642" s="190"/>
      <c r="R642" s="190"/>
      <c r="S642" s="191"/>
      <c r="T642" s="189" t="s">
        <v>203</v>
      </c>
      <c r="U642" s="190"/>
      <c r="V642" s="190"/>
      <c r="W642" s="191"/>
      <c r="X642" s="189" t="s">
        <v>204</v>
      </c>
      <c r="Y642" s="190"/>
      <c r="Z642" s="190"/>
      <c r="AA642" s="191"/>
    </row>
    <row r="643" spans="1:27" x14ac:dyDescent="0.25">
      <c r="A643" s="171" t="s">
        <v>205</v>
      </c>
      <c r="B643" s="8"/>
      <c r="C643" s="9"/>
      <c r="D643" s="9"/>
      <c r="E643" s="10"/>
      <c r="F643" s="8"/>
      <c r="G643" s="9"/>
      <c r="H643" s="9"/>
      <c r="I643" s="10"/>
      <c r="J643" s="8"/>
      <c r="K643" s="9"/>
      <c r="L643" s="9"/>
      <c r="M643" s="10"/>
      <c r="N643" s="12"/>
      <c r="O643" s="171" t="s">
        <v>205</v>
      </c>
      <c r="P643" s="8"/>
      <c r="Q643" s="9"/>
      <c r="R643" s="9"/>
      <c r="S643" s="10"/>
      <c r="T643" s="8"/>
      <c r="U643" s="9"/>
      <c r="V643" s="9"/>
      <c r="W643" s="10"/>
      <c r="X643" s="8"/>
      <c r="Y643" s="9"/>
      <c r="Z643" s="9"/>
      <c r="AA643" s="10"/>
    </row>
    <row r="644" spans="1:27" x14ac:dyDescent="0.25">
      <c r="A644" s="172"/>
      <c r="B644" s="11"/>
      <c r="E644" s="12"/>
      <c r="F644" s="11"/>
      <c r="I644" s="12"/>
      <c r="J644" s="11"/>
      <c r="M644" s="12"/>
      <c r="N644" s="12"/>
      <c r="O644" s="172"/>
      <c r="P644" s="11"/>
      <c r="S644" s="12"/>
      <c r="T644" s="11"/>
      <c r="W644" s="12"/>
      <c r="X644" s="11"/>
      <c r="AA644" s="12"/>
    </row>
    <row r="645" spans="1:27" x14ac:dyDescent="0.25">
      <c r="A645" s="172"/>
      <c r="B645" s="11"/>
      <c r="E645" s="12"/>
      <c r="F645" s="11"/>
      <c r="I645" s="12"/>
      <c r="J645" s="11"/>
      <c r="M645" s="12"/>
      <c r="N645" s="12"/>
      <c r="O645" s="172"/>
      <c r="P645" s="11"/>
      <c r="S645" s="12"/>
      <c r="T645" s="11"/>
      <c r="W645" s="12"/>
      <c r="X645" s="11"/>
      <c r="AA645" s="12"/>
    </row>
    <row r="646" spans="1:27" x14ac:dyDescent="0.25">
      <c r="A646" s="172"/>
      <c r="B646" s="11"/>
      <c r="E646" s="12"/>
      <c r="F646" s="11"/>
      <c r="I646" s="12"/>
      <c r="J646" s="11"/>
      <c r="M646" s="12"/>
      <c r="O646" s="172"/>
      <c r="P646" s="11"/>
      <c r="S646" s="12"/>
      <c r="T646" s="11"/>
      <c r="W646" s="12"/>
      <c r="X646" s="11"/>
      <c r="AA646" s="12"/>
    </row>
    <row r="647" spans="1:27" ht="15.75" thickBot="1" x14ac:dyDescent="0.3">
      <c r="A647" s="172"/>
      <c r="B647" s="13"/>
      <c r="C647" s="14"/>
      <c r="D647" s="14"/>
      <c r="E647" s="15"/>
      <c r="F647" s="13"/>
      <c r="G647" s="14"/>
      <c r="H647" s="14"/>
      <c r="I647" s="15"/>
      <c r="J647" s="13"/>
      <c r="K647" s="14"/>
      <c r="L647" s="14"/>
      <c r="M647" s="15"/>
      <c r="N647" s="12"/>
      <c r="O647" s="172"/>
      <c r="P647" s="13"/>
      <c r="Q647" s="14"/>
      <c r="R647" s="14"/>
      <c r="S647" s="15"/>
      <c r="T647" s="13"/>
      <c r="U647" s="14"/>
      <c r="V647" s="14"/>
      <c r="W647" s="15"/>
      <c r="X647" s="13"/>
      <c r="Y647" s="14"/>
      <c r="Z647" s="14"/>
      <c r="AA647" s="15"/>
    </row>
    <row r="648" spans="1:27" x14ac:dyDescent="0.25">
      <c r="A648" s="172"/>
      <c r="B648" s="9"/>
      <c r="C648" s="10"/>
      <c r="E648" s="12"/>
      <c r="F648" s="8"/>
      <c r="G648" s="10"/>
      <c r="I648" s="12"/>
      <c r="J648" s="8"/>
      <c r="K648" s="10"/>
      <c r="L648" s="8"/>
      <c r="M648" s="10"/>
      <c r="N648" s="12"/>
      <c r="O648" s="172"/>
      <c r="P648" s="9"/>
      <c r="Q648" s="10"/>
      <c r="S648" s="12"/>
      <c r="T648" s="8"/>
      <c r="U648" s="10"/>
      <c r="W648" s="12"/>
      <c r="X648" s="8"/>
      <c r="Y648" s="10"/>
      <c r="Z648" s="8"/>
      <c r="AA648" s="10"/>
    </row>
    <row r="649" spans="1:27" x14ac:dyDescent="0.25">
      <c r="A649" s="172"/>
      <c r="C649" s="12"/>
      <c r="E649" s="12"/>
      <c r="F649" s="11"/>
      <c r="G649" s="12"/>
      <c r="I649" s="12"/>
      <c r="J649" s="11"/>
      <c r="K649" s="12"/>
      <c r="L649" s="11"/>
      <c r="M649" s="12"/>
      <c r="N649" s="12"/>
      <c r="O649" s="172"/>
      <c r="Q649" s="12"/>
      <c r="S649" s="12"/>
      <c r="T649" s="11"/>
      <c r="U649" s="12"/>
      <c r="W649" s="12"/>
      <c r="X649" s="11"/>
      <c r="Y649" s="12"/>
      <c r="Z649" s="11"/>
      <c r="AA649" s="12"/>
    </row>
    <row r="650" spans="1:27" x14ac:dyDescent="0.25">
      <c r="A650" s="172"/>
      <c r="C650" s="12"/>
      <c r="E650" s="12"/>
      <c r="F650" s="11"/>
      <c r="G650" s="12"/>
      <c r="I650" s="12"/>
      <c r="J650" s="11"/>
      <c r="K650" s="12"/>
      <c r="L650" s="11"/>
      <c r="M650" s="12"/>
      <c r="N650" s="12"/>
      <c r="O650" s="172"/>
      <c r="Q650" s="12"/>
      <c r="S650" s="12"/>
      <c r="T650" s="11"/>
      <c r="U650" s="12"/>
      <c r="W650" s="12"/>
      <c r="X650" s="11"/>
      <c r="Y650" s="12"/>
      <c r="Z650" s="11"/>
      <c r="AA650" s="12"/>
    </row>
    <row r="651" spans="1:27" x14ac:dyDescent="0.25">
      <c r="A651" s="172"/>
      <c r="C651" s="12"/>
      <c r="E651" s="12"/>
      <c r="F651" s="11"/>
      <c r="G651" s="12"/>
      <c r="I651" s="12"/>
      <c r="J651" s="11"/>
      <c r="K651" s="12"/>
      <c r="L651" s="11"/>
      <c r="M651" s="12"/>
      <c r="N651" s="12"/>
      <c r="O651" s="172"/>
      <c r="Q651" s="12"/>
      <c r="S651" s="12"/>
      <c r="T651" s="11"/>
      <c r="U651" s="12"/>
      <c r="W651" s="12"/>
      <c r="X651" s="11"/>
      <c r="Y651" s="12"/>
      <c r="Z651" s="11"/>
      <c r="AA651" s="12"/>
    </row>
    <row r="652" spans="1:27" x14ac:dyDescent="0.25">
      <c r="A652" s="172"/>
      <c r="C652" s="12"/>
      <c r="F652" s="11"/>
      <c r="G652" s="12"/>
      <c r="J652" s="11"/>
      <c r="K652" s="12"/>
      <c r="L652" s="11"/>
      <c r="M652" s="12"/>
      <c r="O652" s="172"/>
      <c r="Q652" s="12"/>
      <c r="T652" s="11"/>
      <c r="U652" s="12"/>
      <c r="X652" s="11"/>
      <c r="Y652" s="12"/>
      <c r="Z652" s="11"/>
      <c r="AA652" s="12"/>
    </row>
    <row r="653" spans="1:27" ht="15.75" thickBot="1" x14ac:dyDescent="0.3">
      <c r="A653" s="173"/>
      <c r="B653" s="14"/>
      <c r="C653" s="15"/>
      <c r="D653" s="14"/>
      <c r="E653" s="15"/>
      <c r="F653" s="13"/>
      <c r="G653" s="15"/>
      <c r="H653" s="14"/>
      <c r="I653" s="15"/>
      <c r="J653" s="13"/>
      <c r="K653" s="15"/>
      <c r="L653" s="13"/>
      <c r="M653" s="15"/>
      <c r="N653" s="12"/>
      <c r="O653" s="173"/>
      <c r="P653" s="14"/>
      <c r="Q653" s="15"/>
      <c r="R653" s="14"/>
      <c r="S653" s="15"/>
      <c r="T653" s="13"/>
      <c r="U653" s="15"/>
      <c r="V653" s="14"/>
      <c r="W653" s="15"/>
      <c r="X653" s="13"/>
      <c r="Y653" s="15"/>
      <c r="Z653" s="13"/>
      <c r="AA653" s="15"/>
    </row>
    <row r="654" spans="1:27" x14ac:dyDescent="0.25">
      <c r="A654" s="171" t="s">
        <v>206</v>
      </c>
      <c r="B654" s="8"/>
      <c r="C654" s="9"/>
      <c r="D654" s="9"/>
      <c r="E654" s="10"/>
      <c r="F654" s="8"/>
      <c r="G654" s="9"/>
      <c r="H654" s="9"/>
      <c r="I654" s="10"/>
      <c r="J654" s="8"/>
      <c r="K654" s="9"/>
      <c r="L654" s="9"/>
      <c r="M654" s="10"/>
      <c r="N654" s="12"/>
      <c r="O654" s="171" t="s">
        <v>206</v>
      </c>
      <c r="P654" s="8"/>
      <c r="Q654" s="9"/>
      <c r="R654" s="9"/>
      <c r="S654" s="10"/>
      <c r="T654" s="8"/>
      <c r="U654" s="9"/>
      <c r="V654" s="9"/>
      <c r="W654" s="10"/>
      <c r="X654" s="8"/>
      <c r="Y654" s="9"/>
      <c r="Z654" s="9"/>
      <c r="AA654" s="10"/>
    </row>
    <row r="655" spans="1:27" x14ac:dyDescent="0.25">
      <c r="A655" s="172"/>
      <c r="B655" s="11"/>
      <c r="E655" s="12"/>
      <c r="F655" s="11"/>
      <c r="I655" s="12"/>
      <c r="J655" s="11"/>
      <c r="M655" s="12"/>
      <c r="N655" s="12"/>
      <c r="O655" s="172"/>
      <c r="P655" s="11"/>
      <c r="S655" s="12"/>
      <c r="T655" s="11"/>
      <c r="W655" s="12"/>
      <c r="X655" s="11"/>
      <c r="AA655" s="12"/>
    </row>
    <row r="656" spans="1:27" x14ac:dyDescent="0.25">
      <c r="A656" s="172"/>
      <c r="B656" s="11"/>
      <c r="E656" s="12"/>
      <c r="F656" s="11"/>
      <c r="I656" s="12"/>
      <c r="J656" s="11"/>
      <c r="M656" s="12"/>
      <c r="N656" s="12"/>
      <c r="O656" s="172"/>
      <c r="P656" s="11"/>
      <c r="S656" s="12"/>
      <c r="T656" s="11"/>
      <c r="W656" s="12"/>
      <c r="X656" s="11"/>
      <c r="AA656" s="12"/>
    </row>
    <row r="657" spans="1:27" x14ac:dyDescent="0.25">
      <c r="A657" s="172"/>
      <c r="B657" s="11"/>
      <c r="E657" s="12"/>
      <c r="F657" s="11"/>
      <c r="I657" s="12"/>
      <c r="J657" s="11"/>
      <c r="M657" s="12"/>
      <c r="N657" s="12"/>
      <c r="O657" s="172"/>
      <c r="P657" s="11"/>
      <c r="S657" s="12"/>
      <c r="T657" s="11"/>
      <c r="W657" s="12"/>
      <c r="X657" s="11"/>
      <c r="AA657" s="12"/>
    </row>
    <row r="658" spans="1:27" ht="15.75" thickBot="1" x14ac:dyDescent="0.3">
      <c r="A658" s="172"/>
      <c r="B658" s="13"/>
      <c r="C658" s="14"/>
      <c r="D658" s="14"/>
      <c r="E658" s="15"/>
      <c r="F658" s="13"/>
      <c r="G658" s="14"/>
      <c r="H658" s="14"/>
      <c r="I658" s="15"/>
      <c r="J658" s="13"/>
      <c r="K658" s="14"/>
      <c r="L658" s="14"/>
      <c r="M658" s="15"/>
      <c r="N658" s="12"/>
      <c r="O658" s="172"/>
      <c r="P658" s="13"/>
      <c r="Q658" s="14"/>
      <c r="R658" s="14"/>
      <c r="S658" s="15"/>
      <c r="T658" s="13"/>
      <c r="U658" s="14"/>
      <c r="V658" s="14"/>
      <c r="W658" s="15"/>
      <c r="X658" s="13"/>
      <c r="Y658" s="14"/>
      <c r="Z658" s="14"/>
      <c r="AA658" s="15"/>
    </row>
    <row r="659" spans="1:27" x14ac:dyDescent="0.25">
      <c r="A659" s="172"/>
      <c r="B659" s="8"/>
      <c r="C659" s="10"/>
      <c r="E659" s="12"/>
      <c r="F659" s="8"/>
      <c r="G659" s="10"/>
      <c r="I659" s="12"/>
      <c r="J659" s="8"/>
      <c r="K659" s="10"/>
      <c r="M659" s="12"/>
      <c r="N659" s="12"/>
      <c r="O659" s="172"/>
      <c r="P659" s="8"/>
      <c r="Q659" s="10"/>
      <c r="S659" s="12"/>
      <c r="T659" s="8"/>
      <c r="U659" s="10"/>
      <c r="W659" s="12"/>
      <c r="X659" s="8"/>
      <c r="Y659" s="10"/>
      <c r="AA659" s="12"/>
    </row>
    <row r="660" spans="1:27" x14ac:dyDescent="0.25">
      <c r="A660" s="172"/>
      <c r="B660" s="11"/>
      <c r="C660" s="12"/>
      <c r="E660" s="12"/>
      <c r="F660" s="11"/>
      <c r="G660" s="12"/>
      <c r="I660" s="12"/>
      <c r="J660" s="11"/>
      <c r="K660" s="12"/>
      <c r="M660" s="12"/>
      <c r="N660" s="12"/>
      <c r="O660" s="172"/>
      <c r="P660" s="11"/>
      <c r="Q660" s="12"/>
      <c r="S660" s="12"/>
      <c r="T660" s="11"/>
      <c r="U660" s="12"/>
      <c r="W660" s="12"/>
      <c r="X660" s="11"/>
      <c r="Y660" s="12"/>
      <c r="AA660" s="12"/>
    </row>
    <row r="661" spans="1:27" x14ac:dyDescent="0.25">
      <c r="A661" s="172"/>
      <c r="B661" s="11"/>
      <c r="C661" s="12"/>
      <c r="E661" s="12"/>
      <c r="F661" s="11"/>
      <c r="G661" s="12"/>
      <c r="I661" s="12"/>
      <c r="J661" s="11"/>
      <c r="K661" s="12"/>
      <c r="M661" s="12"/>
      <c r="N661" s="12"/>
      <c r="O661" s="172"/>
      <c r="P661" s="11"/>
      <c r="Q661" s="12"/>
      <c r="S661" s="12"/>
      <c r="T661" s="11"/>
      <c r="U661" s="12"/>
      <c r="W661" s="12"/>
      <c r="X661" s="11"/>
      <c r="Y661" s="12"/>
      <c r="AA661" s="12"/>
    </row>
    <row r="662" spans="1:27" x14ac:dyDescent="0.25">
      <c r="A662" s="172"/>
      <c r="B662" s="11"/>
      <c r="C662" s="12"/>
      <c r="E662" s="12"/>
      <c r="F662" s="11"/>
      <c r="G662" s="12"/>
      <c r="I662" s="12"/>
      <c r="J662" s="11"/>
      <c r="K662" s="12"/>
      <c r="M662" s="12"/>
      <c r="N662" s="12"/>
      <c r="O662" s="172"/>
      <c r="P662" s="11"/>
      <c r="Q662" s="12"/>
      <c r="S662" s="12"/>
      <c r="T662" s="11"/>
      <c r="U662" s="12"/>
      <c r="W662" s="12"/>
      <c r="X662" s="11"/>
      <c r="Y662" s="12"/>
      <c r="AA662" s="12"/>
    </row>
    <row r="663" spans="1:27" x14ac:dyDescent="0.25">
      <c r="A663" s="172"/>
      <c r="B663" s="11"/>
      <c r="C663" s="12"/>
      <c r="E663" s="12"/>
      <c r="F663" s="11"/>
      <c r="G663" s="12"/>
      <c r="I663" s="12"/>
      <c r="J663" s="11"/>
      <c r="K663" s="12"/>
      <c r="M663" s="12"/>
      <c r="N663" s="12"/>
      <c r="O663" s="172"/>
      <c r="P663" s="11"/>
      <c r="Q663" s="12"/>
      <c r="S663" s="12"/>
      <c r="T663" s="11"/>
      <c r="U663" s="12"/>
      <c r="W663" s="12"/>
      <c r="X663" s="11"/>
      <c r="Y663" s="12"/>
      <c r="AA663" s="12"/>
    </row>
    <row r="664" spans="1:27" ht="15.75" thickBot="1" x14ac:dyDescent="0.3">
      <c r="A664" s="173"/>
      <c r="B664" s="13"/>
      <c r="C664" s="15"/>
      <c r="D664" s="14"/>
      <c r="E664" s="15"/>
      <c r="F664" s="13"/>
      <c r="G664" s="15"/>
      <c r="H664" s="14"/>
      <c r="I664" s="15"/>
      <c r="J664" s="13"/>
      <c r="K664" s="15"/>
      <c r="L664" s="14"/>
      <c r="M664" s="15"/>
      <c r="N664" s="12"/>
      <c r="O664" s="173"/>
      <c r="P664" s="13"/>
      <c r="Q664" s="15"/>
      <c r="R664" s="14"/>
      <c r="S664" s="15"/>
      <c r="T664" s="13"/>
      <c r="U664" s="15"/>
      <c r="V664" s="14"/>
      <c r="W664" s="15"/>
      <c r="X664" s="13"/>
      <c r="Y664" s="15"/>
      <c r="Z664" s="14"/>
      <c r="AA664" s="15"/>
    </row>
    <row r="666" spans="1:27" ht="15.75" thickBot="1" x14ac:dyDescent="0.3"/>
    <row r="667" spans="1:27" ht="26.25" x14ac:dyDescent="0.25">
      <c r="B667" s="8" t="s">
        <v>202</v>
      </c>
      <c r="C667" s="9"/>
      <c r="D667" s="9"/>
      <c r="E667" s="10"/>
      <c r="F667" s="174" t="s">
        <v>45</v>
      </c>
      <c r="G667" s="175"/>
      <c r="H667" s="175"/>
      <c r="I667" s="175"/>
      <c r="J667" s="175"/>
      <c r="K667" s="175"/>
      <c r="L667" s="175"/>
      <c r="M667" s="176"/>
      <c r="N667" s="16"/>
      <c r="P667" s="8" t="s">
        <v>202</v>
      </c>
      <c r="Q667" s="9"/>
      <c r="R667" s="9"/>
      <c r="S667" s="10"/>
      <c r="T667" s="174" t="s">
        <v>44</v>
      </c>
      <c r="U667" s="175"/>
      <c r="V667" s="175"/>
      <c r="W667" s="175"/>
      <c r="X667" s="175"/>
      <c r="Y667" s="175"/>
      <c r="Z667" s="175"/>
      <c r="AA667" s="176"/>
    </row>
    <row r="668" spans="1:27" ht="26.25" x14ac:dyDescent="0.25">
      <c r="B668" s="11"/>
      <c r="E668" s="12"/>
      <c r="F668" s="177"/>
      <c r="G668" s="178"/>
      <c r="H668" s="178"/>
      <c r="I668" s="178"/>
      <c r="J668" s="178"/>
      <c r="K668" s="178"/>
      <c r="L668" s="178"/>
      <c r="M668" s="179"/>
      <c r="N668" s="16"/>
      <c r="P668" s="11"/>
      <c r="S668" s="12"/>
      <c r="T668" s="177"/>
      <c r="U668" s="178"/>
      <c r="V668" s="178"/>
      <c r="W668" s="178"/>
      <c r="X668" s="178"/>
      <c r="Y668" s="178"/>
      <c r="Z668" s="178"/>
      <c r="AA668" s="179"/>
    </row>
    <row r="669" spans="1:27" ht="26.25" x14ac:dyDescent="0.25">
      <c r="B669" s="11"/>
      <c r="C669" s="170" t="s">
        <v>350</v>
      </c>
      <c r="D669" s="170"/>
      <c r="E669" s="12"/>
      <c r="F669" s="177"/>
      <c r="G669" s="178"/>
      <c r="H669" s="178"/>
      <c r="I669" s="178"/>
      <c r="J669" s="178"/>
      <c r="K669" s="178"/>
      <c r="L669" s="178"/>
      <c r="M669" s="179"/>
      <c r="N669" s="16"/>
      <c r="P669" s="11"/>
      <c r="Q669" s="170" t="s">
        <v>350</v>
      </c>
      <c r="R669" s="170"/>
      <c r="S669" s="12"/>
      <c r="T669" s="177"/>
      <c r="U669" s="178"/>
      <c r="V669" s="178"/>
      <c r="W669" s="178"/>
      <c r="X669" s="178"/>
      <c r="Y669" s="178"/>
      <c r="Z669" s="178"/>
      <c r="AA669" s="179"/>
    </row>
    <row r="670" spans="1:27" ht="27" thickBot="1" x14ac:dyDescent="0.3">
      <c r="B670" s="11"/>
      <c r="C670" s="170"/>
      <c r="D670" s="170"/>
      <c r="E670" s="12"/>
      <c r="F670" s="180"/>
      <c r="G670" s="181"/>
      <c r="H670" s="181"/>
      <c r="I670" s="181"/>
      <c r="J670" s="181"/>
      <c r="K670" s="181"/>
      <c r="L670" s="181"/>
      <c r="M670" s="182"/>
      <c r="N670" s="16"/>
      <c r="P670" s="11"/>
      <c r="Q670" s="170"/>
      <c r="R670" s="170"/>
      <c r="S670" s="12"/>
      <c r="T670" s="180"/>
      <c r="U670" s="181"/>
      <c r="V670" s="181"/>
      <c r="W670" s="181"/>
      <c r="X670" s="181"/>
      <c r="Y670" s="181"/>
      <c r="Z670" s="181"/>
      <c r="AA670" s="182"/>
    </row>
    <row r="671" spans="1:27" ht="18.75" x14ac:dyDescent="0.25">
      <c r="B671" s="11"/>
      <c r="E671" s="12"/>
      <c r="F671" s="8"/>
      <c r="G671" s="183" t="str">
        <f>INDEX(Database!$B:$G,MATCH(F667,Database!$B:$B,0),MATCH(F672,Database!$B$1:$G$1,0))</f>
        <v>Spartak - Subotica</v>
      </c>
      <c r="H671" s="183"/>
      <c r="I671" s="183"/>
      <c r="J671" s="183"/>
      <c r="K671" s="183"/>
      <c r="L671" s="183"/>
      <c r="M671" s="184"/>
      <c r="N671" s="17"/>
      <c r="P671" s="11"/>
      <c r="S671" s="12"/>
      <c r="T671" s="8"/>
      <c r="U671" s="183" t="str">
        <f>INDEX(Database!$B:$G,MATCH(T667,Database!$B:$B,0),MATCH(T672,Database!$B$1:$G$1,0))</f>
        <v>Spartak - Subotica</v>
      </c>
      <c r="V671" s="183"/>
      <c r="W671" s="183"/>
      <c r="X671" s="183"/>
      <c r="Y671" s="183"/>
      <c r="Z671" s="183"/>
      <c r="AA671" s="184"/>
    </row>
    <row r="672" spans="1:27" ht="18.75" x14ac:dyDescent="0.25">
      <c r="B672" s="11"/>
      <c r="E672" s="12"/>
      <c r="F672" s="11" t="s">
        <v>207</v>
      </c>
      <c r="G672" s="185"/>
      <c r="H672" s="185"/>
      <c r="I672" s="185"/>
      <c r="J672" s="185"/>
      <c r="K672" s="185"/>
      <c r="L672" s="185"/>
      <c r="M672" s="186"/>
      <c r="N672" s="17"/>
      <c r="P672" s="11"/>
      <c r="S672" s="12"/>
      <c r="T672" s="11" t="s">
        <v>207</v>
      </c>
      <c r="U672" s="185"/>
      <c r="V672" s="185"/>
      <c r="W672" s="185"/>
      <c r="X672" s="185"/>
      <c r="Y672" s="185"/>
      <c r="Z672" s="185"/>
      <c r="AA672" s="186"/>
    </row>
    <row r="673" spans="1:27" ht="19.5" thickBot="1" x14ac:dyDescent="0.3">
      <c r="B673" s="11"/>
      <c r="E673" s="12"/>
      <c r="F673" s="13"/>
      <c r="G673" s="187"/>
      <c r="H673" s="187"/>
      <c r="I673" s="187"/>
      <c r="J673" s="187"/>
      <c r="K673" s="187"/>
      <c r="L673" s="187"/>
      <c r="M673" s="188"/>
      <c r="N673" s="17"/>
      <c r="P673" s="11"/>
      <c r="S673" s="12"/>
      <c r="T673" s="13"/>
      <c r="U673" s="187"/>
      <c r="V673" s="187"/>
      <c r="W673" s="187"/>
      <c r="X673" s="187"/>
      <c r="Y673" s="187"/>
      <c r="Z673" s="187"/>
      <c r="AA673" s="188"/>
    </row>
    <row r="674" spans="1:27" x14ac:dyDescent="0.25">
      <c r="B674" s="11"/>
      <c r="E674" s="12"/>
      <c r="F674" s="8"/>
      <c r="G674" s="9"/>
      <c r="I674" s="10"/>
      <c r="M674" s="12"/>
      <c r="P674" s="11"/>
      <c r="S674" s="12"/>
      <c r="T674" s="8"/>
      <c r="U674" s="9"/>
      <c r="W674" s="10"/>
      <c r="AA674" s="12"/>
    </row>
    <row r="675" spans="1:27" x14ac:dyDescent="0.25">
      <c r="B675" s="11"/>
      <c r="E675" s="12"/>
      <c r="F675" s="11" t="s">
        <v>200</v>
      </c>
      <c r="I675" s="12"/>
      <c r="J675" t="s">
        <v>201</v>
      </c>
      <c r="K675">
        <v>102</v>
      </c>
      <c r="M675" s="12"/>
      <c r="P675" s="11"/>
      <c r="S675" s="12"/>
      <c r="T675" s="11" t="s">
        <v>200</v>
      </c>
      <c r="W675" s="12"/>
      <c r="X675" t="s">
        <v>201</v>
      </c>
      <c r="Y675">
        <v>89</v>
      </c>
      <c r="AA675" s="12"/>
    </row>
    <row r="676" spans="1:27" ht="15.75" thickBot="1" x14ac:dyDescent="0.3">
      <c r="B676" s="13"/>
      <c r="C676" s="14"/>
      <c r="D676" s="14"/>
      <c r="E676" s="15"/>
      <c r="F676" s="13"/>
      <c r="G676" s="14"/>
      <c r="H676" s="14"/>
      <c r="I676" s="15"/>
      <c r="J676" s="14"/>
      <c r="K676" s="14"/>
      <c r="L676" s="14"/>
      <c r="M676" s="15"/>
      <c r="P676" s="13"/>
      <c r="Q676" s="14"/>
      <c r="R676" s="14"/>
      <c r="S676" s="15"/>
      <c r="T676" s="13"/>
      <c r="U676" s="14"/>
      <c r="V676" s="14"/>
      <c r="W676" s="15"/>
      <c r="X676" s="14"/>
      <c r="Y676" s="14"/>
      <c r="Z676" s="14"/>
      <c r="AA676" s="15"/>
    </row>
    <row r="677" spans="1:27" ht="15.75" thickBot="1" x14ac:dyDescent="0.3">
      <c r="B677" s="189" t="s">
        <v>208</v>
      </c>
      <c r="C677" s="190"/>
      <c r="D677" s="190"/>
      <c r="E677" s="191"/>
      <c r="F677" s="189" t="s">
        <v>203</v>
      </c>
      <c r="G677" s="190"/>
      <c r="H677" s="190"/>
      <c r="I677" s="191"/>
      <c r="J677" s="189" t="s">
        <v>204</v>
      </c>
      <c r="K677" s="190"/>
      <c r="L677" s="190"/>
      <c r="M677" s="191"/>
      <c r="N677" s="18"/>
      <c r="P677" s="189" t="s">
        <v>208</v>
      </c>
      <c r="Q677" s="190"/>
      <c r="R677" s="190"/>
      <c r="S677" s="191"/>
      <c r="T677" s="189" t="s">
        <v>203</v>
      </c>
      <c r="U677" s="190"/>
      <c r="V677" s="190"/>
      <c r="W677" s="191"/>
      <c r="X677" s="189" t="s">
        <v>204</v>
      </c>
      <c r="Y677" s="190"/>
      <c r="Z677" s="190"/>
      <c r="AA677" s="191"/>
    </row>
    <row r="678" spans="1:27" x14ac:dyDescent="0.25">
      <c r="A678" s="171" t="s">
        <v>205</v>
      </c>
      <c r="B678" s="8"/>
      <c r="C678" s="9"/>
      <c r="D678" s="9"/>
      <c r="E678" s="10"/>
      <c r="F678" s="8"/>
      <c r="G678" s="9"/>
      <c r="H678" s="9"/>
      <c r="I678" s="10"/>
      <c r="J678" s="8"/>
      <c r="K678" s="9"/>
      <c r="L678" s="9"/>
      <c r="M678" s="10"/>
      <c r="N678" s="12"/>
      <c r="O678" s="171" t="s">
        <v>205</v>
      </c>
      <c r="P678" s="8"/>
      <c r="Q678" s="9"/>
      <c r="R678" s="9"/>
      <c r="S678" s="10"/>
      <c r="T678" s="8"/>
      <c r="U678" s="9"/>
      <c r="V678" s="9"/>
      <c r="W678" s="10"/>
      <c r="X678" s="8"/>
      <c r="Y678" s="9"/>
      <c r="Z678" s="9"/>
      <c r="AA678" s="10"/>
    </row>
    <row r="679" spans="1:27" x14ac:dyDescent="0.25">
      <c r="A679" s="172"/>
      <c r="B679" s="11"/>
      <c r="E679" s="12"/>
      <c r="F679" s="11"/>
      <c r="I679" s="12"/>
      <c r="J679" s="11"/>
      <c r="M679" s="12"/>
      <c r="N679" s="12"/>
      <c r="O679" s="172"/>
      <c r="P679" s="11"/>
      <c r="S679" s="12"/>
      <c r="T679" s="11"/>
      <c r="W679" s="12"/>
      <c r="X679" s="11"/>
      <c r="AA679" s="12"/>
    </row>
    <row r="680" spans="1:27" x14ac:dyDescent="0.25">
      <c r="A680" s="172"/>
      <c r="B680" s="11"/>
      <c r="E680" s="12"/>
      <c r="F680" s="11"/>
      <c r="I680" s="12"/>
      <c r="J680" s="11"/>
      <c r="M680" s="12"/>
      <c r="N680" s="12"/>
      <c r="O680" s="172"/>
      <c r="P680" s="11"/>
      <c r="S680" s="12"/>
      <c r="T680" s="11"/>
      <c r="W680" s="12"/>
      <c r="X680" s="11"/>
      <c r="AA680" s="12"/>
    </row>
    <row r="681" spans="1:27" x14ac:dyDescent="0.25">
      <c r="A681" s="172"/>
      <c r="B681" s="11"/>
      <c r="E681" s="12"/>
      <c r="F681" s="11"/>
      <c r="I681" s="12"/>
      <c r="J681" s="11"/>
      <c r="M681" s="12"/>
      <c r="O681" s="172"/>
      <c r="P681" s="11"/>
      <c r="S681" s="12"/>
      <c r="T681" s="11"/>
      <c r="W681" s="12"/>
      <c r="X681" s="11"/>
      <c r="AA681" s="12"/>
    </row>
    <row r="682" spans="1:27" ht="15.75" thickBot="1" x14ac:dyDescent="0.3">
      <c r="A682" s="172"/>
      <c r="B682" s="13"/>
      <c r="C682" s="14"/>
      <c r="D682" s="14"/>
      <c r="E682" s="15"/>
      <c r="F682" s="13"/>
      <c r="G682" s="14"/>
      <c r="H682" s="14"/>
      <c r="I682" s="15"/>
      <c r="J682" s="13"/>
      <c r="K682" s="14"/>
      <c r="L682" s="14"/>
      <c r="M682" s="15"/>
      <c r="N682" s="12"/>
      <c r="O682" s="172"/>
      <c r="P682" s="13"/>
      <c r="Q682" s="14"/>
      <c r="R682" s="14"/>
      <c r="S682" s="15"/>
      <c r="T682" s="13"/>
      <c r="U682" s="14"/>
      <c r="V682" s="14"/>
      <c r="W682" s="15"/>
      <c r="X682" s="13"/>
      <c r="Y682" s="14"/>
      <c r="Z682" s="14"/>
      <c r="AA682" s="15"/>
    </row>
    <row r="683" spans="1:27" x14ac:dyDescent="0.25">
      <c r="A683" s="172"/>
      <c r="B683" s="9"/>
      <c r="C683" s="10"/>
      <c r="E683" s="12"/>
      <c r="F683" s="8"/>
      <c r="G683" s="10"/>
      <c r="I683" s="12"/>
      <c r="J683" s="8"/>
      <c r="K683" s="10"/>
      <c r="L683" s="8"/>
      <c r="M683" s="10"/>
      <c r="N683" s="12"/>
      <c r="O683" s="172"/>
      <c r="P683" s="9"/>
      <c r="Q683" s="10"/>
      <c r="S683" s="12"/>
      <c r="T683" s="8"/>
      <c r="U683" s="10"/>
      <c r="W683" s="12"/>
      <c r="X683" s="8"/>
      <c r="Y683" s="10"/>
      <c r="Z683" s="8"/>
      <c r="AA683" s="10"/>
    </row>
    <row r="684" spans="1:27" x14ac:dyDescent="0.25">
      <c r="A684" s="172"/>
      <c r="C684" s="12"/>
      <c r="E684" s="12"/>
      <c r="F684" s="11"/>
      <c r="G684" s="12"/>
      <c r="I684" s="12"/>
      <c r="J684" s="11"/>
      <c r="K684" s="12"/>
      <c r="L684" s="11"/>
      <c r="M684" s="12"/>
      <c r="N684" s="12"/>
      <c r="O684" s="172"/>
      <c r="Q684" s="12"/>
      <c r="S684" s="12"/>
      <c r="T684" s="11"/>
      <c r="U684" s="12"/>
      <c r="W684" s="12"/>
      <c r="X684" s="11"/>
      <c r="Y684" s="12"/>
      <c r="Z684" s="11"/>
      <c r="AA684" s="12"/>
    </row>
    <row r="685" spans="1:27" x14ac:dyDescent="0.25">
      <c r="A685" s="172"/>
      <c r="C685" s="12"/>
      <c r="E685" s="12"/>
      <c r="F685" s="11"/>
      <c r="G685" s="12"/>
      <c r="I685" s="12"/>
      <c r="J685" s="11"/>
      <c r="K685" s="12"/>
      <c r="L685" s="11"/>
      <c r="M685" s="12"/>
      <c r="N685" s="12"/>
      <c r="O685" s="172"/>
      <c r="Q685" s="12"/>
      <c r="S685" s="12"/>
      <c r="T685" s="11"/>
      <c r="U685" s="12"/>
      <c r="W685" s="12"/>
      <c r="X685" s="11"/>
      <c r="Y685" s="12"/>
      <c r="Z685" s="11"/>
      <c r="AA685" s="12"/>
    </row>
    <row r="686" spans="1:27" x14ac:dyDescent="0.25">
      <c r="A686" s="172"/>
      <c r="C686" s="12"/>
      <c r="E686" s="12"/>
      <c r="F686" s="11"/>
      <c r="G686" s="12"/>
      <c r="I686" s="12"/>
      <c r="J686" s="11"/>
      <c r="K686" s="12"/>
      <c r="L686" s="11"/>
      <c r="M686" s="12"/>
      <c r="N686" s="12"/>
      <c r="O686" s="172"/>
      <c r="Q686" s="12"/>
      <c r="S686" s="12"/>
      <c r="T686" s="11"/>
      <c r="U686" s="12"/>
      <c r="W686" s="12"/>
      <c r="X686" s="11"/>
      <c r="Y686" s="12"/>
      <c r="Z686" s="11"/>
      <c r="AA686" s="12"/>
    </row>
    <row r="687" spans="1:27" x14ac:dyDescent="0.25">
      <c r="A687" s="172"/>
      <c r="C687" s="12"/>
      <c r="F687" s="11"/>
      <c r="G687" s="12"/>
      <c r="J687" s="11"/>
      <c r="K687" s="12"/>
      <c r="L687" s="11"/>
      <c r="M687" s="12"/>
      <c r="O687" s="172"/>
      <c r="Q687" s="12"/>
      <c r="T687" s="11"/>
      <c r="U687" s="12"/>
      <c r="X687" s="11"/>
      <c r="Y687" s="12"/>
      <c r="Z687" s="11"/>
      <c r="AA687" s="12"/>
    </row>
    <row r="688" spans="1:27" ht="15.75" thickBot="1" x14ac:dyDescent="0.3">
      <c r="A688" s="173"/>
      <c r="B688" s="14"/>
      <c r="C688" s="15"/>
      <c r="D688" s="14"/>
      <c r="E688" s="15"/>
      <c r="F688" s="13"/>
      <c r="G688" s="15"/>
      <c r="H688" s="14"/>
      <c r="I688" s="15"/>
      <c r="J688" s="13"/>
      <c r="K688" s="15"/>
      <c r="L688" s="13"/>
      <c r="M688" s="15"/>
      <c r="N688" s="12"/>
      <c r="O688" s="173"/>
      <c r="P688" s="14"/>
      <c r="Q688" s="15"/>
      <c r="R688" s="14"/>
      <c r="S688" s="15"/>
      <c r="T688" s="13"/>
      <c r="U688" s="15"/>
      <c r="V688" s="14"/>
      <c r="W688" s="15"/>
      <c r="X688" s="13"/>
      <c r="Y688" s="15"/>
      <c r="Z688" s="13"/>
      <c r="AA688" s="15"/>
    </row>
    <row r="689" spans="1:27" x14ac:dyDescent="0.25">
      <c r="A689" s="171" t="s">
        <v>206</v>
      </c>
      <c r="B689" s="8"/>
      <c r="C689" s="9"/>
      <c r="D689" s="9"/>
      <c r="E689" s="10"/>
      <c r="F689" s="8"/>
      <c r="G689" s="9"/>
      <c r="H689" s="9"/>
      <c r="I689" s="10"/>
      <c r="J689" s="8"/>
      <c r="K689" s="9"/>
      <c r="L689" s="9"/>
      <c r="M689" s="10"/>
      <c r="N689" s="12"/>
      <c r="O689" s="171" t="s">
        <v>206</v>
      </c>
      <c r="P689" s="8"/>
      <c r="Q689" s="9"/>
      <c r="R689" s="9"/>
      <c r="S689" s="10"/>
      <c r="T689" s="8"/>
      <c r="U689" s="9"/>
      <c r="V689" s="9"/>
      <c r="W689" s="10"/>
      <c r="X689" s="8"/>
      <c r="Y689" s="9"/>
      <c r="Z689" s="9"/>
      <c r="AA689" s="10"/>
    </row>
    <row r="690" spans="1:27" x14ac:dyDescent="0.25">
      <c r="A690" s="172"/>
      <c r="B690" s="11"/>
      <c r="E690" s="12"/>
      <c r="F690" s="11"/>
      <c r="I690" s="12"/>
      <c r="J690" s="11"/>
      <c r="M690" s="12"/>
      <c r="N690" s="12"/>
      <c r="O690" s="172"/>
      <c r="P690" s="11"/>
      <c r="S690" s="12"/>
      <c r="T690" s="11"/>
      <c r="W690" s="12"/>
      <c r="X690" s="11"/>
      <c r="AA690" s="12"/>
    </row>
    <row r="691" spans="1:27" x14ac:dyDescent="0.25">
      <c r="A691" s="172"/>
      <c r="B691" s="11"/>
      <c r="E691" s="12"/>
      <c r="F691" s="11"/>
      <c r="I691" s="12"/>
      <c r="J691" s="11"/>
      <c r="M691" s="12"/>
      <c r="N691" s="12"/>
      <c r="O691" s="172"/>
      <c r="P691" s="11"/>
      <c r="S691" s="12"/>
      <c r="T691" s="11"/>
      <c r="W691" s="12"/>
      <c r="X691" s="11"/>
      <c r="AA691" s="12"/>
    </row>
    <row r="692" spans="1:27" x14ac:dyDescent="0.25">
      <c r="A692" s="172"/>
      <c r="B692" s="11"/>
      <c r="E692" s="12"/>
      <c r="F692" s="11"/>
      <c r="I692" s="12"/>
      <c r="J692" s="11"/>
      <c r="M692" s="12"/>
      <c r="N692" s="12"/>
      <c r="O692" s="172"/>
      <c r="P692" s="11"/>
      <c r="S692" s="12"/>
      <c r="T692" s="11"/>
      <c r="W692" s="12"/>
      <c r="X692" s="11"/>
      <c r="AA692" s="12"/>
    </row>
    <row r="693" spans="1:27" ht="15.75" thickBot="1" x14ac:dyDescent="0.3">
      <c r="A693" s="172"/>
      <c r="B693" s="13"/>
      <c r="C693" s="14"/>
      <c r="D693" s="14"/>
      <c r="E693" s="15"/>
      <c r="F693" s="13"/>
      <c r="G693" s="14"/>
      <c r="H693" s="14"/>
      <c r="I693" s="15"/>
      <c r="J693" s="13"/>
      <c r="K693" s="14"/>
      <c r="L693" s="14"/>
      <c r="M693" s="15"/>
      <c r="N693" s="12"/>
      <c r="O693" s="172"/>
      <c r="P693" s="13"/>
      <c r="Q693" s="14"/>
      <c r="R693" s="14"/>
      <c r="S693" s="15"/>
      <c r="T693" s="13"/>
      <c r="U693" s="14"/>
      <c r="V693" s="14"/>
      <c r="W693" s="15"/>
      <c r="X693" s="13"/>
      <c r="Y693" s="14"/>
      <c r="Z693" s="14"/>
      <c r="AA693" s="15"/>
    </row>
    <row r="694" spans="1:27" x14ac:dyDescent="0.25">
      <c r="A694" s="172"/>
      <c r="B694" s="8"/>
      <c r="C694" s="10"/>
      <c r="E694" s="12"/>
      <c r="F694" s="8"/>
      <c r="G694" s="10"/>
      <c r="I694" s="12"/>
      <c r="J694" s="8"/>
      <c r="K694" s="10"/>
      <c r="M694" s="12"/>
      <c r="N694" s="12"/>
      <c r="O694" s="172"/>
      <c r="P694" s="8"/>
      <c r="Q694" s="10"/>
      <c r="S694" s="12"/>
      <c r="T694" s="8"/>
      <c r="U694" s="10"/>
      <c r="W694" s="12"/>
      <c r="X694" s="8"/>
      <c r="Y694" s="10"/>
      <c r="AA694" s="12"/>
    </row>
    <row r="695" spans="1:27" x14ac:dyDescent="0.25">
      <c r="A695" s="172"/>
      <c r="B695" s="11"/>
      <c r="C695" s="12"/>
      <c r="E695" s="12"/>
      <c r="F695" s="11"/>
      <c r="G695" s="12"/>
      <c r="I695" s="12"/>
      <c r="J695" s="11"/>
      <c r="K695" s="12"/>
      <c r="M695" s="12"/>
      <c r="N695" s="12"/>
      <c r="O695" s="172"/>
      <c r="P695" s="11"/>
      <c r="Q695" s="12"/>
      <c r="S695" s="12"/>
      <c r="T695" s="11"/>
      <c r="U695" s="12"/>
      <c r="W695" s="12"/>
      <c r="X695" s="11"/>
      <c r="Y695" s="12"/>
      <c r="AA695" s="12"/>
    </row>
    <row r="696" spans="1:27" x14ac:dyDescent="0.25">
      <c r="A696" s="172"/>
      <c r="B696" s="11"/>
      <c r="C696" s="12"/>
      <c r="E696" s="12"/>
      <c r="F696" s="11"/>
      <c r="G696" s="12"/>
      <c r="I696" s="12"/>
      <c r="J696" s="11"/>
      <c r="K696" s="12"/>
      <c r="M696" s="12"/>
      <c r="N696" s="12"/>
      <c r="O696" s="172"/>
      <c r="P696" s="11"/>
      <c r="Q696" s="12"/>
      <c r="S696" s="12"/>
      <c r="T696" s="11"/>
      <c r="U696" s="12"/>
      <c r="W696" s="12"/>
      <c r="X696" s="11"/>
      <c r="Y696" s="12"/>
      <c r="AA696" s="12"/>
    </row>
    <row r="697" spans="1:27" x14ac:dyDescent="0.25">
      <c r="A697" s="172"/>
      <c r="B697" s="11"/>
      <c r="C697" s="12"/>
      <c r="E697" s="12"/>
      <c r="F697" s="11"/>
      <c r="G697" s="12"/>
      <c r="I697" s="12"/>
      <c r="J697" s="11"/>
      <c r="K697" s="12"/>
      <c r="M697" s="12"/>
      <c r="N697" s="12"/>
      <c r="O697" s="172"/>
      <c r="P697" s="11"/>
      <c r="Q697" s="12"/>
      <c r="S697" s="12"/>
      <c r="T697" s="11"/>
      <c r="U697" s="12"/>
      <c r="W697" s="12"/>
      <c r="X697" s="11"/>
      <c r="Y697" s="12"/>
      <c r="AA697" s="12"/>
    </row>
    <row r="698" spans="1:27" x14ac:dyDescent="0.25">
      <c r="A698" s="172"/>
      <c r="B698" s="11"/>
      <c r="C698" s="12"/>
      <c r="E698" s="12"/>
      <c r="F698" s="11"/>
      <c r="G698" s="12"/>
      <c r="I698" s="12"/>
      <c r="J698" s="11"/>
      <c r="K698" s="12"/>
      <c r="M698" s="12"/>
      <c r="N698" s="12"/>
      <c r="O698" s="172"/>
      <c r="P698" s="11"/>
      <c r="Q698" s="12"/>
      <c r="S698" s="12"/>
      <c r="T698" s="11"/>
      <c r="U698" s="12"/>
      <c r="W698" s="12"/>
      <c r="X698" s="11"/>
      <c r="Y698" s="12"/>
      <c r="AA698" s="12"/>
    </row>
    <row r="699" spans="1:27" ht="15.75" thickBot="1" x14ac:dyDescent="0.3">
      <c r="A699" s="173"/>
      <c r="B699" s="13"/>
      <c r="C699" s="15"/>
      <c r="D699" s="14"/>
      <c r="E699" s="15"/>
      <c r="F699" s="13"/>
      <c r="G699" s="15"/>
      <c r="H699" s="14"/>
      <c r="I699" s="15"/>
      <c r="J699" s="13"/>
      <c r="K699" s="15"/>
      <c r="L699" s="14"/>
      <c r="M699" s="15"/>
      <c r="N699" s="12"/>
      <c r="O699" s="173"/>
      <c r="P699" s="13"/>
      <c r="Q699" s="15"/>
      <c r="R699" s="14"/>
      <c r="S699" s="15"/>
      <c r="T699" s="13"/>
      <c r="U699" s="15"/>
      <c r="V699" s="14"/>
      <c r="W699" s="15"/>
      <c r="X699" s="13"/>
      <c r="Y699" s="15"/>
      <c r="Z699" s="14"/>
      <c r="AA699" s="15"/>
    </row>
    <row r="701" spans="1:27" ht="15.75" thickBot="1" x14ac:dyDescent="0.3"/>
    <row r="702" spans="1:27" ht="26.25" x14ac:dyDescent="0.25">
      <c r="B702" s="8" t="s">
        <v>202</v>
      </c>
      <c r="C702" s="9"/>
      <c r="D702" s="9"/>
      <c r="E702" s="10"/>
      <c r="F702" s="174" t="s">
        <v>41</v>
      </c>
      <c r="G702" s="175"/>
      <c r="H702" s="175"/>
      <c r="I702" s="175"/>
      <c r="J702" s="175"/>
      <c r="K702" s="175"/>
      <c r="L702" s="175"/>
      <c r="M702" s="176"/>
      <c r="N702" s="16"/>
      <c r="P702" s="8" t="s">
        <v>202</v>
      </c>
      <c r="Q702" s="9"/>
      <c r="R702" s="9"/>
      <c r="S702" s="10"/>
      <c r="T702" s="174" t="s">
        <v>55</v>
      </c>
      <c r="U702" s="175"/>
      <c r="V702" s="175"/>
      <c r="W702" s="175"/>
      <c r="X702" s="175"/>
      <c r="Y702" s="175"/>
      <c r="Z702" s="175"/>
      <c r="AA702" s="176"/>
    </row>
    <row r="703" spans="1:27" ht="26.25" x14ac:dyDescent="0.25">
      <c r="B703" s="11"/>
      <c r="E703" s="12"/>
      <c r="F703" s="177"/>
      <c r="G703" s="178"/>
      <c r="H703" s="178"/>
      <c r="I703" s="178"/>
      <c r="J703" s="178"/>
      <c r="K703" s="178"/>
      <c r="L703" s="178"/>
      <c r="M703" s="179"/>
      <c r="N703" s="16"/>
      <c r="P703" s="11"/>
      <c r="S703" s="12"/>
      <c r="T703" s="177"/>
      <c r="U703" s="178"/>
      <c r="V703" s="178"/>
      <c r="W703" s="178"/>
      <c r="X703" s="178"/>
      <c r="Y703" s="178"/>
      <c r="Z703" s="178"/>
      <c r="AA703" s="179"/>
    </row>
    <row r="704" spans="1:27" ht="26.25" x14ac:dyDescent="0.25">
      <c r="B704" s="11"/>
      <c r="C704" s="170" t="s">
        <v>350</v>
      </c>
      <c r="D704" s="170"/>
      <c r="E704" s="12"/>
      <c r="F704" s="177"/>
      <c r="G704" s="178"/>
      <c r="H704" s="178"/>
      <c r="I704" s="178"/>
      <c r="J704" s="178"/>
      <c r="K704" s="178"/>
      <c r="L704" s="178"/>
      <c r="M704" s="179"/>
      <c r="N704" s="16"/>
      <c r="P704" s="11"/>
      <c r="Q704" s="170" t="s">
        <v>350</v>
      </c>
      <c r="R704" s="170"/>
      <c r="S704" s="12"/>
      <c r="T704" s="177"/>
      <c r="U704" s="178"/>
      <c r="V704" s="178"/>
      <c r="W704" s="178"/>
      <c r="X704" s="178"/>
      <c r="Y704" s="178"/>
      <c r="Z704" s="178"/>
      <c r="AA704" s="179"/>
    </row>
    <row r="705" spans="1:27" ht="27" thickBot="1" x14ac:dyDescent="0.3">
      <c r="B705" s="11"/>
      <c r="C705" s="170"/>
      <c r="D705" s="170"/>
      <c r="E705" s="12"/>
      <c r="F705" s="180"/>
      <c r="G705" s="181"/>
      <c r="H705" s="181"/>
      <c r="I705" s="181"/>
      <c r="J705" s="181"/>
      <c r="K705" s="181"/>
      <c r="L705" s="181"/>
      <c r="M705" s="182"/>
      <c r="N705" s="16"/>
      <c r="P705" s="11"/>
      <c r="Q705" s="170"/>
      <c r="R705" s="170"/>
      <c r="S705" s="12"/>
      <c r="T705" s="180"/>
      <c r="U705" s="181"/>
      <c r="V705" s="181"/>
      <c r="W705" s="181"/>
      <c r="X705" s="181"/>
      <c r="Y705" s="181"/>
      <c r="Z705" s="181"/>
      <c r="AA705" s="182"/>
    </row>
    <row r="706" spans="1:27" ht="18.75" x14ac:dyDescent="0.25">
      <c r="B706" s="11"/>
      <c r="E706" s="12"/>
      <c r="F706" s="8"/>
      <c r="G706" s="183" t="str">
        <f>INDEX(Database!$B:$G,MATCH(F702,Database!$B:$B,0),MATCH(F707,Database!$B$1:$G$1,0))</f>
        <v>Spartak - Subotica</v>
      </c>
      <c r="H706" s="183"/>
      <c r="I706" s="183"/>
      <c r="J706" s="183"/>
      <c r="K706" s="183"/>
      <c r="L706" s="183"/>
      <c r="M706" s="184"/>
      <c r="N706" s="17"/>
      <c r="P706" s="11"/>
      <c r="S706" s="12"/>
      <c r="T706" s="8"/>
      <c r="U706" s="183" t="str">
        <f>INDEX(Database!$B:$G,MATCH(T702,Database!$B:$B,0),MATCH(T707,Database!$B$1:$G$1,0))</f>
        <v>Spartak - Subotica</v>
      </c>
      <c r="V706" s="183"/>
      <c r="W706" s="183"/>
      <c r="X706" s="183"/>
      <c r="Y706" s="183"/>
      <c r="Z706" s="183"/>
      <c r="AA706" s="184"/>
    </row>
    <row r="707" spans="1:27" ht="18.75" x14ac:dyDescent="0.25">
      <c r="B707" s="11"/>
      <c r="E707" s="12"/>
      <c r="F707" s="11" t="s">
        <v>207</v>
      </c>
      <c r="G707" s="185"/>
      <c r="H707" s="185"/>
      <c r="I707" s="185"/>
      <c r="J707" s="185"/>
      <c r="K707" s="185"/>
      <c r="L707" s="185"/>
      <c r="M707" s="186"/>
      <c r="N707" s="17"/>
      <c r="P707" s="11"/>
      <c r="S707" s="12"/>
      <c r="T707" s="11" t="s">
        <v>207</v>
      </c>
      <c r="U707" s="185"/>
      <c r="V707" s="185"/>
      <c r="W707" s="185"/>
      <c r="X707" s="185"/>
      <c r="Y707" s="185"/>
      <c r="Z707" s="185"/>
      <c r="AA707" s="186"/>
    </row>
    <row r="708" spans="1:27" ht="19.5" thickBot="1" x14ac:dyDescent="0.3">
      <c r="B708" s="11"/>
      <c r="E708" s="12"/>
      <c r="F708" s="13"/>
      <c r="G708" s="187"/>
      <c r="H708" s="187"/>
      <c r="I708" s="187"/>
      <c r="J708" s="187"/>
      <c r="K708" s="187"/>
      <c r="L708" s="187"/>
      <c r="M708" s="188"/>
      <c r="N708" s="17"/>
      <c r="P708" s="11"/>
      <c r="S708" s="12"/>
      <c r="T708" s="13"/>
      <c r="U708" s="187"/>
      <c r="V708" s="187"/>
      <c r="W708" s="187"/>
      <c r="X708" s="187"/>
      <c r="Y708" s="187"/>
      <c r="Z708" s="187"/>
      <c r="AA708" s="188"/>
    </row>
    <row r="709" spans="1:27" x14ac:dyDescent="0.25">
      <c r="B709" s="11"/>
      <c r="E709" s="12"/>
      <c r="F709" s="8"/>
      <c r="G709" s="9"/>
      <c r="I709" s="10"/>
      <c r="M709" s="12"/>
      <c r="P709" s="11"/>
      <c r="S709" s="12"/>
      <c r="T709" s="8"/>
      <c r="U709" s="9"/>
      <c r="W709" s="10"/>
      <c r="AA709" s="12"/>
    </row>
    <row r="710" spans="1:27" x14ac:dyDescent="0.25">
      <c r="B710" s="11"/>
      <c r="E710" s="12"/>
      <c r="F710" s="11" t="s">
        <v>200</v>
      </c>
      <c r="I710" s="12"/>
      <c r="J710" t="s">
        <v>201</v>
      </c>
      <c r="M710" s="12"/>
      <c r="P710" s="11"/>
      <c r="S710" s="12"/>
      <c r="T710" s="11" t="s">
        <v>200</v>
      </c>
      <c r="W710" s="12"/>
      <c r="X710" t="s">
        <v>201</v>
      </c>
      <c r="AA710" s="12"/>
    </row>
    <row r="711" spans="1:27" ht="15.75" thickBot="1" x14ac:dyDescent="0.3">
      <c r="B711" s="13"/>
      <c r="C711" s="14"/>
      <c r="D711" s="14"/>
      <c r="E711" s="15"/>
      <c r="F711" s="13"/>
      <c r="G711" s="14"/>
      <c r="H711" s="14"/>
      <c r="I711" s="15"/>
      <c r="J711" s="14"/>
      <c r="K711" s="14"/>
      <c r="L711" s="14"/>
      <c r="M711" s="15"/>
      <c r="P711" s="13"/>
      <c r="Q711" s="14"/>
      <c r="R711" s="14"/>
      <c r="S711" s="15"/>
      <c r="T711" s="13"/>
      <c r="U711" s="14"/>
      <c r="V711" s="14"/>
      <c r="W711" s="15"/>
      <c r="X711" s="14"/>
      <c r="Y711" s="14"/>
      <c r="Z711" s="14"/>
      <c r="AA711" s="15"/>
    </row>
    <row r="712" spans="1:27" ht="15.75" thickBot="1" x14ac:dyDescent="0.3">
      <c r="B712" s="189" t="s">
        <v>208</v>
      </c>
      <c r="C712" s="190"/>
      <c r="D712" s="190"/>
      <c r="E712" s="191"/>
      <c r="F712" s="189" t="s">
        <v>203</v>
      </c>
      <c r="G712" s="190"/>
      <c r="H712" s="190"/>
      <c r="I712" s="191"/>
      <c r="J712" s="189" t="s">
        <v>204</v>
      </c>
      <c r="K712" s="190"/>
      <c r="L712" s="190"/>
      <c r="M712" s="191"/>
      <c r="N712" s="18"/>
      <c r="P712" s="189" t="s">
        <v>208</v>
      </c>
      <c r="Q712" s="190"/>
      <c r="R712" s="190"/>
      <c r="S712" s="191"/>
      <c r="T712" s="189" t="s">
        <v>203</v>
      </c>
      <c r="U712" s="190"/>
      <c r="V712" s="190"/>
      <c r="W712" s="191"/>
      <c r="X712" s="189" t="s">
        <v>204</v>
      </c>
      <c r="Y712" s="190"/>
      <c r="Z712" s="190"/>
      <c r="AA712" s="191"/>
    </row>
    <row r="713" spans="1:27" x14ac:dyDescent="0.25">
      <c r="A713" s="171" t="s">
        <v>205</v>
      </c>
      <c r="B713" s="8"/>
      <c r="C713" s="9"/>
      <c r="D713" s="9"/>
      <c r="E713" s="10"/>
      <c r="F713" s="8"/>
      <c r="G713" s="9"/>
      <c r="H713" s="9"/>
      <c r="I713" s="10"/>
      <c r="J713" s="8"/>
      <c r="K713" s="9"/>
      <c r="L713" s="9"/>
      <c r="M713" s="10"/>
      <c r="N713" s="12"/>
      <c r="O713" s="171" t="s">
        <v>205</v>
      </c>
      <c r="P713" s="8"/>
      <c r="Q713" s="9"/>
      <c r="R713" s="9"/>
      <c r="S713" s="10"/>
      <c r="T713" s="8"/>
      <c r="U713" s="9"/>
      <c r="V713" s="9"/>
      <c r="W713" s="10"/>
      <c r="X713" s="8"/>
      <c r="Y713" s="9"/>
      <c r="Z713" s="9"/>
      <c r="AA713" s="10"/>
    </row>
    <row r="714" spans="1:27" x14ac:dyDescent="0.25">
      <c r="A714" s="172"/>
      <c r="B714" s="11"/>
      <c r="E714" s="12"/>
      <c r="F714" s="11"/>
      <c r="I714" s="12"/>
      <c r="J714" s="11"/>
      <c r="M714" s="12"/>
      <c r="N714" s="12"/>
      <c r="O714" s="172"/>
      <c r="P714" s="11"/>
      <c r="S714" s="12"/>
      <c r="T714" s="11"/>
      <c r="W714" s="12"/>
      <c r="X714" s="11"/>
      <c r="AA714" s="12"/>
    </row>
    <row r="715" spans="1:27" x14ac:dyDescent="0.25">
      <c r="A715" s="172"/>
      <c r="B715" s="11"/>
      <c r="E715" s="12"/>
      <c r="F715" s="11"/>
      <c r="I715" s="12"/>
      <c r="J715" s="11"/>
      <c r="M715" s="12"/>
      <c r="N715" s="12"/>
      <c r="O715" s="172"/>
      <c r="P715" s="11"/>
      <c r="S715" s="12"/>
      <c r="T715" s="11"/>
      <c r="W715" s="12"/>
      <c r="X715" s="11"/>
      <c r="AA715" s="12"/>
    </row>
    <row r="716" spans="1:27" x14ac:dyDescent="0.25">
      <c r="A716" s="172"/>
      <c r="B716" s="11"/>
      <c r="E716" s="12"/>
      <c r="F716" s="11"/>
      <c r="I716" s="12"/>
      <c r="J716" s="11"/>
      <c r="M716" s="12"/>
      <c r="O716" s="172"/>
      <c r="P716" s="11"/>
      <c r="S716" s="12"/>
      <c r="T716" s="11"/>
      <c r="W716" s="12"/>
      <c r="X716" s="11"/>
      <c r="AA716" s="12"/>
    </row>
    <row r="717" spans="1:27" ht="15.75" thickBot="1" x14ac:dyDescent="0.3">
      <c r="A717" s="172"/>
      <c r="B717" s="13"/>
      <c r="C717" s="14"/>
      <c r="D717" s="14"/>
      <c r="E717" s="15"/>
      <c r="F717" s="13"/>
      <c r="G717" s="14"/>
      <c r="H717" s="14"/>
      <c r="I717" s="15"/>
      <c r="J717" s="13"/>
      <c r="K717" s="14"/>
      <c r="L717" s="14"/>
      <c r="M717" s="15"/>
      <c r="N717" s="12"/>
      <c r="O717" s="172"/>
      <c r="P717" s="13"/>
      <c r="Q717" s="14"/>
      <c r="R717" s="14"/>
      <c r="S717" s="15"/>
      <c r="T717" s="13"/>
      <c r="U717" s="14"/>
      <c r="V717" s="14"/>
      <c r="W717" s="15"/>
      <c r="X717" s="13"/>
      <c r="Y717" s="14"/>
      <c r="Z717" s="14"/>
      <c r="AA717" s="15"/>
    </row>
    <row r="718" spans="1:27" x14ac:dyDescent="0.25">
      <c r="A718" s="172"/>
      <c r="B718" s="9"/>
      <c r="C718" s="10"/>
      <c r="E718" s="12"/>
      <c r="F718" s="8"/>
      <c r="G718" s="10"/>
      <c r="I718" s="12"/>
      <c r="J718" s="8"/>
      <c r="K718" s="10"/>
      <c r="L718" s="8"/>
      <c r="M718" s="10"/>
      <c r="N718" s="12"/>
      <c r="O718" s="172"/>
      <c r="P718" s="9"/>
      <c r="Q718" s="10"/>
      <c r="S718" s="12"/>
      <c r="T718" s="8"/>
      <c r="U718" s="10"/>
      <c r="W718" s="12"/>
      <c r="X718" s="8"/>
      <c r="Y718" s="10"/>
      <c r="Z718" s="8"/>
      <c r="AA718" s="10"/>
    </row>
    <row r="719" spans="1:27" x14ac:dyDescent="0.25">
      <c r="A719" s="172"/>
      <c r="C719" s="12"/>
      <c r="E719" s="12"/>
      <c r="F719" s="11"/>
      <c r="G719" s="12"/>
      <c r="I719" s="12"/>
      <c r="J719" s="11"/>
      <c r="K719" s="12"/>
      <c r="L719" s="11"/>
      <c r="M719" s="12"/>
      <c r="N719" s="12"/>
      <c r="O719" s="172"/>
      <c r="Q719" s="12"/>
      <c r="S719" s="12"/>
      <c r="T719" s="11"/>
      <c r="U719" s="12"/>
      <c r="W719" s="12"/>
      <c r="X719" s="11"/>
      <c r="Y719" s="12"/>
      <c r="Z719" s="11"/>
      <c r="AA719" s="12"/>
    </row>
    <row r="720" spans="1:27" x14ac:dyDescent="0.25">
      <c r="A720" s="172"/>
      <c r="C720" s="12"/>
      <c r="E720" s="12"/>
      <c r="F720" s="11"/>
      <c r="G720" s="12"/>
      <c r="I720" s="12"/>
      <c r="J720" s="11"/>
      <c r="K720" s="12"/>
      <c r="L720" s="11"/>
      <c r="M720" s="12"/>
      <c r="N720" s="12"/>
      <c r="O720" s="172"/>
      <c r="Q720" s="12"/>
      <c r="S720" s="12"/>
      <c r="T720" s="11"/>
      <c r="U720" s="12"/>
      <c r="W720" s="12"/>
      <c r="X720" s="11"/>
      <c r="Y720" s="12"/>
      <c r="Z720" s="11"/>
      <c r="AA720" s="12"/>
    </row>
    <row r="721" spans="1:27" x14ac:dyDescent="0.25">
      <c r="A721" s="172"/>
      <c r="C721" s="12"/>
      <c r="E721" s="12"/>
      <c r="F721" s="11"/>
      <c r="G721" s="12"/>
      <c r="I721" s="12"/>
      <c r="J721" s="11"/>
      <c r="K721" s="12"/>
      <c r="L721" s="11"/>
      <c r="M721" s="12"/>
      <c r="N721" s="12"/>
      <c r="O721" s="172"/>
      <c r="Q721" s="12"/>
      <c r="S721" s="12"/>
      <c r="T721" s="11"/>
      <c r="U721" s="12"/>
      <c r="W721" s="12"/>
      <c r="X721" s="11"/>
      <c r="Y721" s="12"/>
      <c r="Z721" s="11"/>
      <c r="AA721" s="12"/>
    </row>
    <row r="722" spans="1:27" x14ac:dyDescent="0.25">
      <c r="A722" s="172"/>
      <c r="C722" s="12"/>
      <c r="F722" s="11"/>
      <c r="G722" s="12"/>
      <c r="J722" s="11"/>
      <c r="K722" s="12"/>
      <c r="L722" s="11"/>
      <c r="M722" s="12"/>
      <c r="O722" s="172"/>
      <c r="Q722" s="12"/>
      <c r="T722" s="11"/>
      <c r="U722" s="12"/>
      <c r="X722" s="11"/>
      <c r="Y722" s="12"/>
      <c r="Z722" s="11"/>
      <c r="AA722" s="12"/>
    </row>
    <row r="723" spans="1:27" ht="15.75" thickBot="1" x14ac:dyDescent="0.3">
      <c r="A723" s="173"/>
      <c r="B723" s="14"/>
      <c r="C723" s="15"/>
      <c r="D723" s="14"/>
      <c r="E723" s="15"/>
      <c r="F723" s="13"/>
      <c r="G723" s="15"/>
      <c r="H723" s="14"/>
      <c r="I723" s="15"/>
      <c r="J723" s="13"/>
      <c r="K723" s="15"/>
      <c r="L723" s="13"/>
      <c r="M723" s="15"/>
      <c r="N723" s="12"/>
      <c r="O723" s="173"/>
      <c r="P723" s="14"/>
      <c r="Q723" s="15"/>
      <c r="R723" s="14"/>
      <c r="S723" s="15"/>
      <c r="T723" s="13"/>
      <c r="U723" s="15"/>
      <c r="V723" s="14"/>
      <c r="W723" s="15"/>
      <c r="X723" s="13"/>
      <c r="Y723" s="15"/>
      <c r="Z723" s="13"/>
      <c r="AA723" s="15"/>
    </row>
    <row r="724" spans="1:27" x14ac:dyDescent="0.25">
      <c r="A724" s="171" t="s">
        <v>206</v>
      </c>
      <c r="B724" s="8"/>
      <c r="C724" s="9"/>
      <c r="D724" s="9"/>
      <c r="E724" s="10"/>
      <c r="F724" s="8"/>
      <c r="G724" s="9"/>
      <c r="H724" s="9"/>
      <c r="I724" s="10"/>
      <c r="J724" s="8"/>
      <c r="K724" s="9"/>
      <c r="L724" s="9"/>
      <c r="M724" s="10"/>
      <c r="N724" s="12"/>
      <c r="O724" s="171" t="s">
        <v>206</v>
      </c>
      <c r="P724" s="8"/>
      <c r="Q724" s="9"/>
      <c r="R724" s="9"/>
      <c r="S724" s="10"/>
      <c r="T724" s="8"/>
      <c r="U724" s="9"/>
      <c r="V724" s="9"/>
      <c r="W724" s="10"/>
      <c r="X724" s="8"/>
      <c r="Y724" s="9"/>
      <c r="Z724" s="9"/>
      <c r="AA724" s="10"/>
    </row>
    <row r="725" spans="1:27" x14ac:dyDescent="0.25">
      <c r="A725" s="172"/>
      <c r="B725" s="11"/>
      <c r="E725" s="12"/>
      <c r="F725" s="11"/>
      <c r="I725" s="12"/>
      <c r="J725" s="11"/>
      <c r="M725" s="12"/>
      <c r="N725" s="12"/>
      <c r="O725" s="172"/>
      <c r="P725" s="11"/>
      <c r="S725" s="12"/>
      <c r="T725" s="11"/>
      <c r="W725" s="12"/>
      <c r="X725" s="11"/>
      <c r="AA725" s="12"/>
    </row>
    <row r="726" spans="1:27" x14ac:dyDescent="0.25">
      <c r="A726" s="172"/>
      <c r="B726" s="11"/>
      <c r="E726" s="12"/>
      <c r="F726" s="11"/>
      <c r="I726" s="12"/>
      <c r="J726" s="11"/>
      <c r="M726" s="12"/>
      <c r="N726" s="12"/>
      <c r="O726" s="172"/>
      <c r="P726" s="11"/>
      <c r="S726" s="12"/>
      <c r="T726" s="11"/>
      <c r="W726" s="12"/>
      <c r="X726" s="11"/>
      <c r="AA726" s="12"/>
    </row>
    <row r="727" spans="1:27" x14ac:dyDescent="0.25">
      <c r="A727" s="172"/>
      <c r="B727" s="11"/>
      <c r="E727" s="12"/>
      <c r="F727" s="11"/>
      <c r="I727" s="12"/>
      <c r="J727" s="11"/>
      <c r="M727" s="12"/>
      <c r="N727" s="12"/>
      <c r="O727" s="172"/>
      <c r="P727" s="11"/>
      <c r="S727" s="12"/>
      <c r="T727" s="11"/>
      <c r="W727" s="12"/>
      <c r="X727" s="11"/>
      <c r="AA727" s="12"/>
    </row>
    <row r="728" spans="1:27" ht="15.75" thickBot="1" x14ac:dyDescent="0.3">
      <c r="A728" s="172"/>
      <c r="B728" s="13"/>
      <c r="C728" s="14"/>
      <c r="D728" s="14"/>
      <c r="E728" s="15"/>
      <c r="F728" s="13"/>
      <c r="G728" s="14"/>
      <c r="H728" s="14"/>
      <c r="I728" s="15"/>
      <c r="J728" s="13"/>
      <c r="K728" s="14"/>
      <c r="L728" s="14"/>
      <c r="M728" s="15"/>
      <c r="N728" s="12"/>
      <c r="O728" s="172"/>
      <c r="P728" s="13"/>
      <c r="Q728" s="14"/>
      <c r="R728" s="14"/>
      <c r="S728" s="15"/>
      <c r="T728" s="13"/>
      <c r="U728" s="14"/>
      <c r="V728" s="14"/>
      <c r="W728" s="15"/>
      <c r="X728" s="13"/>
      <c r="Y728" s="14"/>
      <c r="Z728" s="14"/>
      <c r="AA728" s="15"/>
    </row>
    <row r="729" spans="1:27" x14ac:dyDescent="0.25">
      <c r="A729" s="172"/>
      <c r="B729" s="8"/>
      <c r="C729" s="10"/>
      <c r="E729" s="12"/>
      <c r="F729" s="8"/>
      <c r="G729" s="10"/>
      <c r="I729" s="12"/>
      <c r="J729" s="8"/>
      <c r="K729" s="10"/>
      <c r="M729" s="12"/>
      <c r="N729" s="12"/>
      <c r="O729" s="172"/>
      <c r="P729" s="8"/>
      <c r="Q729" s="10"/>
      <c r="S729" s="12"/>
      <c r="T729" s="8"/>
      <c r="U729" s="10"/>
      <c r="W729" s="12"/>
      <c r="X729" s="8"/>
      <c r="Y729" s="10"/>
      <c r="AA729" s="12"/>
    </row>
    <row r="730" spans="1:27" x14ac:dyDescent="0.25">
      <c r="A730" s="172"/>
      <c r="B730" s="11"/>
      <c r="C730" s="12"/>
      <c r="E730" s="12"/>
      <c r="F730" s="11"/>
      <c r="G730" s="12"/>
      <c r="I730" s="12"/>
      <c r="J730" s="11"/>
      <c r="K730" s="12"/>
      <c r="M730" s="12"/>
      <c r="N730" s="12"/>
      <c r="O730" s="172"/>
      <c r="P730" s="11"/>
      <c r="Q730" s="12"/>
      <c r="S730" s="12"/>
      <c r="T730" s="11"/>
      <c r="U730" s="12"/>
      <c r="W730" s="12"/>
      <c r="X730" s="11"/>
      <c r="Y730" s="12"/>
      <c r="AA730" s="12"/>
    </row>
    <row r="731" spans="1:27" x14ac:dyDescent="0.25">
      <c r="A731" s="172"/>
      <c r="B731" s="11"/>
      <c r="C731" s="12"/>
      <c r="E731" s="12"/>
      <c r="F731" s="11"/>
      <c r="G731" s="12"/>
      <c r="I731" s="12"/>
      <c r="J731" s="11"/>
      <c r="K731" s="12"/>
      <c r="M731" s="12"/>
      <c r="N731" s="12"/>
      <c r="O731" s="172"/>
      <c r="P731" s="11"/>
      <c r="Q731" s="12"/>
      <c r="S731" s="12"/>
      <c r="T731" s="11"/>
      <c r="U731" s="12"/>
      <c r="W731" s="12"/>
      <c r="X731" s="11"/>
      <c r="Y731" s="12"/>
      <c r="AA731" s="12"/>
    </row>
    <row r="732" spans="1:27" x14ac:dyDescent="0.25">
      <c r="A732" s="172"/>
      <c r="B732" s="11"/>
      <c r="C732" s="12"/>
      <c r="E732" s="12"/>
      <c r="F732" s="11"/>
      <c r="G732" s="12"/>
      <c r="I732" s="12"/>
      <c r="J732" s="11"/>
      <c r="K732" s="12"/>
      <c r="M732" s="12"/>
      <c r="N732" s="12"/>
      <c r="O732" s="172"/>
      <c r="P732" s="11"/>
      <c r="Q732" s="12"/>
      <c r="S732" s="12"/>
      <c r="T732" s="11"/>
      <c r="U732" s="12"/>
      <c r="W732" s="12"/>
      <c r="X732" s="11"/>
      <c r="Y732" s="12"/>
      <c r="AA732" s="12"/>
    </row>
    <row r="733" spans="1:27" x14ac:dyDescent="0.25">
      <c r="A733" s="172"/>
      <c r="B733" s="11"/>
      <c r="C733" s="12"/>
      <c r="E733" s="12"/>
      <c r="F733" s="11"/>
      <c r="G733" s="12"/>
      <c r="I733" s="12"/>
      <c r="J733" s="11"/>
      <c r="K733" s="12"/>
      <c r="M733" s="12"/>
      <c r="N733" s="12"/>
      <c r="O733" s="172"/>
      <c r="P733" s="11"/>
      <c r="Q733" s="12"/>
      <c r="S733" s="12"/>
      <c r="T733" s="11"/>
      <c r="U733" s="12"/>
      <c r="W733" s="12"/>
      <c r="X733" s="11"/>
      <c r="Y733" s="12"/>
      <c r="AA733" s="12"/>
    </row>
    <row r="734" spans="1:27" ht="15.75" thickBot="1" x14ac:dyDescent="0.3">
      <c r="A734" s="173"/>
      <c r="B734" s="13"/>
      <c r="C734" s="15"/>
      <c r="D734" s="14"/>
      <c r="E734" s="15"/>
      <c r="F734" s="13"/>
      <c r="G734" s="15"/>
      <c r="H734" s="14"/>
      <c r="I734" s="15"/>
      <c r="J734" s="13"/>
      <c r="K734" s="15"/>
      <c r="L734" s="14"/>
      <c r="M734" s="15"/>
      <c r="N734" s="12"/>
      <c r="O734" s="173"/>
      <c r="P734" s="13"/>
      <c r="Q734" s="15"/>
      <c r="R734" s="14"/>
      <c r="S734" s="15"/>
      <c r="T734" s="13"/>
      <c r="U734" s="15"/>
      <c r="V734" s="14"/>
      <c r="W734" s="15"/>
      <c r="X734" s="13"/>
      <c r="Y734" s="15"/>
      <c r="Z734" s="14"/>
      <c r="AA734" s="15"/>
    </row>
    <row r="736" spans="1:27" ht="15.75" thickBot="1" x14ac:dyDescent="0.3"/>
    <row r="737" spans="1:27" ht="26.25" x14ac:dyDescent="0.25">
      <c r="B737" s="8" t="s">
        <v>202</v>
      </c>
      <c r="C737" s="9"/>
      <c r="D737" s="9"/>
      <c r="E737" s="10"/>
      <c r="F737" s="174" t="s">
        <v>358</v>
      </c>
      <c r="G737" s="175"/>
      <c r="H737" s="175"/>
      <c r="I737" s="175"/>
      <c r="J737" s="175"/>
      <c r="K737" s="175"/>
      <c r="L737" s="175"/>
      <c r="M737" s="176"/>
      <c r="N737" s="16"/>
      <c r="P737" s="8" t="s">
        <v>202</v>
      </c>
      <c r="Q737" s="9"/>
      <c r="R737" s="9"/>
      <c r="S737" s="10"/>
      <c r="T737" s="174" t="s">
        <v>160</v>
      </c>
      <c r="U737" s="175"/>
      <c r="V737" s="175"/>
      <c r="W737" s="175"/>
      <c r="X737" s="175"/>
      <c r="Y737" s="175"/>
      <c r="Z737" s="175"/>
      <c r="AA737" s="176"/>
    </row>
    <row r="738" spans="1:27" ht="26.25" x14ac:dyDescent="0.25">
      <c r="B738" s="11"/>
      <c r="E738" s="12"/>
      <c r="F738" s="177"/>
      <c r="G738" s="178"/>
      <c r="H738" s="178"/>
      <c r="I738" s="178"/>
      <c r="J738" s="178"/>
      <c r="K738" s="178"/>
      <c r="L738" s="178"/>
      <c r="M738" s="179"/>
      <c r="N738" s="16"/>
      <c r="P738" s="11"/>
      <c r="S738" s="12"/>
      <c r="T738" s="177"/>
      <c r="U738" s="178"/>
      <c r="V738" s="178"/>
      <c r="W738" s="178"/>
      <c r="X738" s="178"/>
      <c r="Y738" s="178"/>
      <c r="Z738" s="178"/>
      <c r="AA738" s="179"/>
    </row>
    <row r="739" spans="1:27" ht="26.25" x14ac:dyDescent="0.25">
      <c r="B739" s="11"/>
      <c r="C739" s="170" t="s">
        <v>350</v>
      </c>
      <c r="D739" s="170"/>
      <c r="E739" s="12"/>
      <c r="F739" s="177"/>
      <c r="G739" s="178"/>
      <c r="H739" s="178"/>
      <c r="I739" s="178"/>
      <c r="J739" s="178"/>
      <c r="K739" s="178"/>
      <c r="L739" s="178"/>
      <c r="M739" s="179"/>
      <c r="N739" s="16"/>
      <c r="P739" s="11"/>
      <c r="Q739" s="170" t="s">
        <v>350</v>
      </c>
      <c r="R739" s="170"/>
      <c r="S739" s="12"/>
      <c r="T739" s="177"/>
      <c r="U739" s="178"/>
      <c r="V739" s="178"/>
      <c r="W739" s="178"/>
      <c r="X739" s="178"/>
      <c r="Y739" s="178"/>
      <c r="Z739" s="178"/>
      <c r="AA739" s="179"/>
    </row>
    <row r="740" spans="1:27" ht="27" thickBot="1" x14ac:dyDescent="0.3">
      <c r="B740" s="11"/>
      <c r="C740" s="170"/>
      <c r="D740" s="170"/>
      <c r="E740" s="12"/>
      <c r="F740" s="180"/>
      <c r="G740" s="181"/>
      <c r="H740" s="181"/>
      <c r="I740" s="181"/>
      <c r="J740" s="181"/>
      <c r="K740" s="181"/>
      <c r="L740" s="181"/>
      <c r="M740" s="182"/>
      <c r="N740" s="16"/>
      <c r="P740" s="11"/>
      <c r="Q740" s="170"/>
      <c r="R740" s="170"/>
      <c r="S740" s="12"/>
      <c r="T740" s="180"/>
      <c r="U740" s="181"/>
      <c r="V740" s="181"/>
      <c r="W740" s="181"/>
      <c r="X740" s="181"/>
      <c r="Y740" s="181"/>
      <c r="Z740" s="181"/>
      <c r="AA740" s="182"/>
    </row>
    <row r="741" spans="1:27" ht="18.75" x14ac:dyDescent="0.25">
      <c r="B741" s="11"/>
      <c r="E741" s="12"/>
      <c r="F741" s="8"/>
      <c r="G741" s="183" t="str">
        <f>INDEX(Database!$B:$G,MATCH(F737,Database!$B:$B,0),MATCH(F742,Database!$B$1:$G$1,0))</f>
        <v>Spartak - Subotica</v>
      </c>
      <c r="H741" s="183"/>
      <c r="I741" s="183"/>
      <c r="J741" s="183"/>
      <c r="K741" s="183"/>
      <c r="L741" s="183"/>
      <c r="M741" s="184"/>
      <c r="N741" s="17"/>
      <c r="P741" s="11"/>
      <c r="S741" s="12"/>
      <c r="T741" s="8"/>
      <c r="U741" s="183" t="str">
        <f>INDEX(Database!$B:$G,MATCH(T737,Database!$B:$B,0),MATCH(T742,Database!$B$1:$G$1,0))</f>
        <v>Spartak - Subotica</v>
      </c>
      <c r="V741" s="183"/>
      <c r="W741" s="183"/>
      <c r="X741" s="183"/>
      <c r="Y741" s="183"/>
      <c r="Z741" s="183"/>
      <c r="AA741" s="184"/>
    </row>
    <row r="742" spans="1:27" ht="18.75" x14ac:dyDescent="0.25">
      <c r="B742" s="11"/>
      <c r="E742" s="12"/>
      <c r="F742" s="11" t="s">
        <v>207</v>
      </c>
      <c r="G742" s="185"/>
      <c r="H742" s="185"/>
      <c r="I742" s="185"/>
      <c r="J742" s="185"/>
      <c r="K742" s="185"/>
      <c r="L742" s="185"/>
      <c r="M742" s="186"/>
      <c r="N742" s="17"/>
      <c r="P742" s="11"/>
      <c r="S742" s="12"/>
      <c r="T742" s="11" t="s">
        <v>207</v>
      </c>
      <c r="U742" s="185"/>
      <c r="V742" s="185"/>
      <c r="W742" s="185"/>
      <c r="X742" s="185"/>
      <c r="Y742" s="185"/>
      <c r="Z742" s="185"/>
      <c r="AA742" s="186"/>
    </row>
    <row r="743" spans="1:27" ht="19.5" thickBot="1" x14ac:dyDescent="0.3">
      <c r="B743" s="11"/>
      <c r="E743" s="12"/>
      <c r="F743" s="13"/>
      <c r="G743" s="187"/>
      <c r="H743" s="187"/>
      <c r="I743" s="187"/>
      <c r="J743" s="187"/>
      <c r="K743" s="187"/>
      <c r="L743" s="187"/>
      <c r="M743" s="188"/>
      <c r="N743" s="17"/>
      <c r="P743" s="11"/>
      <c r="S743" s="12"/>
      <c r="T743" s="13"/>
      <c r="U743" s="187"/>
      <c r="V743" s="187"/>
      <c r="W743" s="187"/>
      <c r="X743" s="187"/>
      <c r="Y743" s="187"/>
      <c r="Z743" s="187"/>
      <c r="AA743" s="188"/>
    </row>
    <row r="744" spans="1:27" x14ac:dyDescent="0.25">
      <c r="B744" s="11"/>
      <c r="E744" s="12"/>
      <c r="F744" s="8"/>
      <c r="G744" s="9"/>
      <c r="I744" s="10"/>
      <c r="M744" s="12"/>
      <c r="P744" s="11"/>
      <c r="S744" s="12"/>
      <c r="T744" s="8"/>
      <c r="U744" s="9"/>
      <c r="W744" s="10"/>
      <c r="AA744" s="12"/>
    </row>
    <row r="745" spans="1:27" x14ac:dyDescent="0.25">
      <c r="B745" s="11"/>
      <c r="E745" s="12"/>
      <c r="F745" s="11" t="s">
        <v>200</v>
      </c>
      <c r="I745" s="12"/>
      <c r="J745" t="s">
        <v>201</v>
      </c>
      <c r="M745" s="12"/>
      <c r="P745" s="11"/>
      <c r="S745" s="12"/>
      <c r="T745" s="11" t="s">
        <v>200</v>
      </c>
      <c r="W745" s="12"/>
      <c r="X745" t="s">
        <v>201</v>
      </c>
      <c r="AA745" s="12"/>
    </row>
    <row r="746" spans="1:27" ht="15.75" thickBot="1" x14ac:dyDescent="0.3">
      <c r="B746" s="13"/>
      <c r="C746" s="14"/>
      <c r="D746" s="14"/>
      <c r="E746" s="15"/>
      <c r="F746" s="13"/>
      <c r="G746" s="14"/>
      <c r="H746" s="14"/>
      <c r="I746" s="15"/>
      <c r="J746" s="14"/>
      <c r="K746" s="14"/>
      <c r="L746" s="14"/>
      <c r="M746" s="15"/>
      <c r="P746" s="13"/>
      <c r="Q746" s="14"/>
      <c r="R746" s="14"/>
      <c r="S746" s="15"/>
      <c r="T746" s="13"/>
      <c r="U746" s="14"/>
      <c r="V746" s="14"/>
      <c r="W746" s="15"/>
      <c r="X746" s="14"/>
      <c r="Y746" s="14"/>
      <c r="Z746" s="14"/>
      <c r="AA746" s="15"/>
    </row>
    <row r="747" spans="1:27" ht="15.75" thickBot="1" x14ac:dyDescent="0.3">
      <c r="B747" s="189" t="s">
        <v>208</v>
      </c>
      <c r="C747" s="190"/>
      <c r="D747" s="190"/>
      <c r="E747" s="191"/>
      <c r="F747" s="189" t="s">
        <v>203</v>
      </c>
      <c r="G747" s="190"/>
      <c r="H747" s="190"/>
      <c r="I747" s="191"/>
      <c r="J747" s="189" t="s">
        <v>204</v>
      </c>
      <c r="K747" s="190"/>
      <c r="L747" s="190"/>
      <c r="M747" s="191"/>
      <c r="N747" s="18"/>
      <c r="P747" s="189" t="s">
        <v>208</v>
      </c>
      <c r="Q747" s="190"/>
      <c r="R747" s="190"/>
      <c r="S747" s="191"/>
      <c r="T747" s="189" t="s">
        <v>203</v>
      </c>
      <c r="U747" s="190"/>
      <c r="V747" s="190"/>
      <c r="W747" s="191"/>
      <c r="X747" s="189" t="s">
        <v>204</v>
      </c>
      <c r="Y747" s="190"/>
      <c r="Z747" s="190"/>
      <c r="AA747" s="191"/>
    </row>
    <row r="748" spans="1:27" x14ac:dyDescent="0.25">
      <c r="A748" s="171" t="s">
        <v>205</v>
      </c>
      <c r="B748" s="8"/>
      <c r="C748" s="9"/>
      <c r="D748" s="9"/>
      <c r="E748" s="10"/>
      <c r="F748" s="8"/>
      <c r="G748" s="9"/>
      <c r="H748" s="9"/>
      <c r="I748" s="10"/>
      <c r="J748" s="8"/>
      <c r="K748" s="9"/>
      <c r="L748" s="9"/>
      <c r="M748" s="10"/>
      <c r="N748" s="12"/>
      <c r="O748" s="171" t="s">
        <v>205</v>
      </c>
      <c r="P748" s="8"/>
      <c r="Q748" s="9"/>
      <c r="R748" s="9"/>
      <c r="S748" s="10"/>
      <c r="T748" s="8"/>
      <c r="U748" s="9"/>
      <c r="V748" s="9"/>
      <c r="W748" s="10"/>
      <c r="X748" s="8"/>
      <c r="Y748" s="9"/>
      <c r="Z748" s="9"/>
      <c r="AA748" s="10"/>
    </row>
    <row r="749" spans="1:27" x14ac:dyDescent="0.25">
      <c r="A749" s="172"/>
      <c r="B749" s="11"/>
      <c r="E749" s="12"/>
      <c r="F749" s="11"/>
      <c r="I749" s="12"/>
      <c r="J749" s="11"/>
      <c r="M749" s="12"/>
      <c r="N749" s="12"/>
      <c r="O749" s="172"/>
      <c r="P749" s="11"/>
      <c r="S749" s="12"/>
      <c r="T749" s="11"/>
      <c r="W749" s="12"/>
      <c r="X749" s="11"/>
      <c r="AA749" s="12"/>
    </row>
    <row r="750" spans="1:27" x14ac:dyDescent="0.25">
      <c r="A750" s="172"/>
      <c r="B750" s="11"/>
      <c r="E750" s="12"/>
      <c r="F750" s="11"/>
      <c r="I750" s="12"/>
      <c r="J750" s="11"/>
      <c r="M750" s="12"/>
      <c r="N750" s="12"/>
      <c r="O750" s="172"/>
      <c r="P750" s="11"/>
      <c r="S750" s="12"/>
      <c r="T750" s="11"/>
      <c r="W750" s="12"/>
      <c r="X750" s="11"/>
      <c r="AA750" s="12"/>
    </row>
    <row r="751" spans="1:27" x14ac:dyDescent="0.25">
      <c r="A751" s="172"/>
      <c r="B751" s="11"/>
      <c r="E751" s="12"/>
      <c r="F751" s="11"/>
      <c r="I751" s="12"/>
      <c r="J751" s="11"/>
      <c r="M751" s="12"/>
      <c r="O751" s="172"/>
      <c r="P751" s="11"/>
      <c r="S751" s="12"/>
      <c r="T751" s="11"/>
      <c r="W751" s="12"/>
      <c r="X751" s="11"/>
      <c r="AA751" s="12"/>
    </row>
    <row r="752" spans="1:27" ht="15.75" thickBot="1" x14ac:dyDescent="0.3">
      <c r="A752" s="172"/>
      <c r="B752" s="13"/>
      <c r="C752" s="14"/>
      <c r="D752" s="14"/>
      <c r="E752" s="15"/>
      <c r="F752" s="13"/>
      <c r="G752" s="14"/>
      <c r="H752" s="14"/>
      <c r="I752" s="15"/>
      <c r="J752" s="13"/>
      <c r="K752" s="14"/>
      <c r="L752" s="14"/>
      <c r="M752" s="15"/>
      <c r="N752" s="12"/>
      <c r="O752" s="172"/>
      <c r="P752" s="13"/>
      <c r="Q752" s="14"/>
      <c r="R752" s="14"/>
      <c r="S752" s="15"/>
      <c r="T752" s="13"/>
      <c r="U752" s="14"/>
      <c r="V752" s="14"/>
      <c r="W752" s="15"/>
      <c r="X752" s="13"/>
      <c r="Y752" s="14"/>
      <c r="Z752" s="14"/>
      <c r="AA752" s="15"/>
    </row>
    <row r="753" spans="1:27" x14ac:dyDescent="0.25">
      <c r="A753" s="172"/>
      <c r="B753" s="9"/>
      <c r="C753" s="10"/>
      <c r="E753" s="12"/>
      <c r="F753" s="8"/>
      <c r="G753" s="10"/>
      <c r="I753" s="12"/>
      <c r="J753" s="8"/>
      <c r="K753" s="10"/>
      <c r="L753" s="8"/>
      <c r="M753" s="10"/>
      <c r="N753" s="12"/>
      <c r="O753" s="172"/>
      <c r="P753" s="9"/>
      <c r="Q753" s="10"/>
      <c r="S753" s="12"/>
      <c r="T753" s="8"/>
      <c r="U753" s="10"/>
      <c r="W753" s="12"/>
      <c r="X753" s="8"/>
      <c r="Y753" s="10"/>
      <c r="Z753" s="8"/>
      <c r="AA753" s="10"/>
    </row>
    <row r="754" spans="1:27" x14ac:dyDescent="0.25">
      <c r="A754" s="172"/>
      <c r="C754" s="12"/>
      <c r="E754" s="12"/>
      <c r="F754" s="11"/>
      <c r="G754" s="12"/>
      <c r="I754" s="12"/>
      <c r="J754" s="11"/>
      <c r="K754" s="12"/>
      <c r="L754" s="11"/>
      <c r="M754" s="12"/>
      <c r="N754" s="12"/>
      <c r="O754" s="172"/>
      <c r="Q754" s="12"/>
      <c r="S754" s="12"/>
      <c r="T754" s="11"/>
      <c r="U754" s="12"/>
      <c r="W754" s="12"/>
      <c r="X754" s="11"/>
      <c r="Y754" s="12"/>
      <c r="Z754" s="11"/>
      <c r="AA754" s="12"/>
    </row>
    <row r="755" spans="1:27" x14ac:dyDescent="0.25">
      <c r="A755" s="172"/>
      <c r="C755" s="12"/>
      <c r="E755" s="12"/>
      <c r="F755" s="11"/>
      <c r="G755" s="12"/>
      <c r="I755" s="12"/>
      <c r="J755" s="11"/>
      <c r="K755" s="12"/>
      <c r="L755" s="11"/>
      <c r="M755" s="12"/>
      <c r="N755" s="12"/>
      <c r="O755" s="172"/>
      <c r="Q755" s="12"/>
      <c r="S755" s="12"/>
      <c r="T755" s="11"/>
      <c r="U755" s="12"/>
      <c r="W755" s="12"/>
      <c r="X755" s="11"/>
      <c r="Y755" s="12"/>
      <c r="Z755" s="11"/>
      <c r="AA755" s="12"/>
    </row>
    <row r="756" spans="1:27" x14ac:dyDescent="0.25">
      <c r="A756" s="172"/>
      <c r="C756" s="12"/>
      <c r="E756" s="12"/>
      <c r="F756" s="11"/>
      <c r="G756" s="12"/>
      <c r="I756" s="12"/>
      <c r="J756" s="11"/>
      <c r="K756" s="12"/>
      <c r="L756" s="11"/>
      <c r="M756" s="12"/>
      <c r="N756" s="12"/>
      <c r="O756" s="172"/>
      <c r="Q756" s="12"/>
      <c r="S756" s="12"/>
      <c r="T756" s="11"/>
      <c r="U756" s="12"/>
      <c r="W756" s="12"/>
      <c r="X756" s="11"/>
      <c r="Y756" s="12"/>
      <c r="Z756" s="11"/>
      <c r="AA756" s="12"/>
    </row>
    <row r="757" spans="1:27" x14ac:dyDescent="0.25">
      <c r="A757" s="172"/>
      <c r="C757" s="12"/>
      <c r="F757" s="11"/>
      <c r="G757" s="12"/>
      <c r="J757" s="11"/>
      <c r="K757" s="12"/>
      <c r="L757" s="11"/>
      <c r="M757" s="12"/>
      <c r="O757" s="172"/>
      <c r="Q757" s="12"/>
      <c r="T757" s="11"/>
      <c r="U757" s="12"/>
      <c r="X757" s="11"/>
      <c r="Y757" s="12"/>
      <c r="Z757" s="11"/>
      <c r="AA757" s="12"/>
    </row>
    <row r="758" spans="1:27" ht="15.75" thickBot="1" x14ac:dyDescent="0.3">
      <c r="A758" s="173"/>
      <c r="B758" s="14"/>
      <c r="C758" s="15"/>
      <c r="D758" s="14"/>
      <c r="E758" s="15"/>
      <c r="F758" s="13"/>
      <c r="G758" s="15"/>
      <c r="H758" s="14"/>
      <c r="I758" s="15"/>
      <c r="J758" s="13"/>
      <c r="K758" s="15"/>
      <c r="L758" s="13"/>
      <c r="M758" s="15"/>
      <c r="N758" s="12"/>
      <c r="O758" s="173"/>
      <c r="P758" s="14"/>
      <c r="Q758" s="15"/>
      <c r="R758" s="14"/>
      <c r="S758" s="15"/>
      <c r="T758" s="13"/>
      <c r="U758" s="15"/>
      <c r="V758" s="14"/>
      <c r="W758" s="15"/>
      <c r="X758" s="13"/>
      <c r="Y758" s="15"/>
      <c r="Z758" s="13"/>
      <c r="AA758" s="15"/>
    </row>
    <row r="759" spans="1:27" x14ac:dyDescent="0.25">
      <c r="A759" s="171" t="s">
        <v>206</v>
      </c>
      <c r="B759" s="8"/>
      <c r="C759" s="9"/>
      <c r="D759" s="9"/>
      <c r="E759" s="10"/>
      <c r="F759" s="8"/>
      <c r="G759" s="9"/>
      <c r="H759" s="9"/>
      <c r="I759" s="10"/>
      <c r="J759" s="8"/>
      <c r="K759" s="9"/>
      <c r="L759" s="9"/>
      <c r="M759" s="10"/>
      <c r="N759" s="12"/>
      <c r="O759" s="171" t="s">
        <v>206</v>
      </c>
      <c r="P759" s="8"/>
      <c r="Q759" s="9"/>
      <c r="R759" s="9"/>
      <c r="S759" s="10"/>
      <c r="T759" s="8"/>
      <c r="U759" s="9"/>
      <c r="V759" s="9"/>
      <c r="W759" s="10"/>
      <c r="X759" s="8"/>
      <c r="Y759" s="9"/>
      <c r="Z759" s="9"/>
      <c r="AA759" s="10"/>
    </row>
    <row r="760" spans="1:27" x14ac:dyDescent="0.25">
      <c r="A760" s="172"/>
      <c r="B760" s="11"/>
      <c r="E760" s="12"/>
      <c r="F760" s="11"/>
      <c r="I760" s="12"/>
      <c r="J760" s="11"/>
      <c r="M760" s="12"/>
      <c r="N760" s="12"/>
      <c r="O760" s="172"/>
      <c r="P760" s="11"/>
      <c r="S760" s="12"/>
      <c r="T760" s="11"/>
      <c r="W760" s="12"/>
      <c r="X760" s="11"/>
      <c r="AA760" s="12"/>
    </row>
    <row r="761" spans="1:27" x14ac:dyDescent="0.25">
      <c r="A761" s="172"/>
      <c r="B761" s="11"/>
      <c r="E761" s="12"/>
      <c r="F761" s="11"/>
      <c r="I761" s="12"/>
      <c r="J761" s="11"/>
      <c r="M761" s="12"/>
      <c r="N761" s="12"/>
      <c r="O761" s="172"/>
      <c r="P761" s="11"/>
      <c r="S761" s="12"/>
      <c r="T761" s="11"/>
      <c r="W761" s="12"/>
      <c r="X761" s="11"/>
      <c r="AA761" s="12"/>
    </row>
    <row r="762" spans="1:27" x14ac:dyDescent="0.25">
      <c r="A762" s="172"/>
      <c r="B762" s="11"/>
      <c r="E762" s="12"/>
      <c r="F762" s="11"/>
      <c r="I762" s="12"/>
      <c r="J762" s="11"/>
      <c r="M762" s="12"/>
      <c r="N762" s="12"/>
      <c r="O762" s="172"/>
      <c r="P762" s="11"/>
      <c r="S762" s="12"/>
      <c r="T762" s="11"/>
      <c r="W762" s="12"/>
      <c r="X762" s="11"/>
      <c r="AA762" s="12"/>
    </row>
    <row r="763" spans="1:27" ht="15.75" thickBot="1" x14ac:dyDescent="0.3">
      <c r="A763" s="172"/>
      <c r="B763" s="13"/>
      <c r="C763" s="14"/>
      <c r="D763" s="14"/>
      <c r="E763" s="15"/>
      <c r="F763" s="13"/>
      <c r="G763" s="14"/>
      <c r="H763" s="14"/>
      <c r="I763" s="15"/>
      <c r="J763" s="13"/>
      <c r="K763" s="14"/>
      <c r="L763" s="14"/>
      <c r="M763" s="15"/>
      <c r="N763" s="12"/>
      <c r="O763" s="172"/>
      <c r="P763" s="13"/>
      <c r="Q763" s="14"/>
      <c r="R763" s="14"/>
      <c r="S763" s="15"/>
      <c r="T763" s="13"/>
      <c r="U763" s="14"/>
      <c r="V763" s="14"/>
      <c r="W763" s="15"/>
      <c r="X763" s="13"/>
      <c r="Y763" s="14"/>
      <c r="Z763" s="14"/>
      <c r="AA763" s="15"/>
    </row>
    <row r="764" spans="1:27" x14ac:dyDescent="0.25">
      <c r="A764" s="172"/>
      <c r="B764" s="8"/>
      <c r="C764" s="10"/>
      <c r="E764" s="12"/>
      <c r="F764" s="8"/>
      <c r="G764" s="10"/>
      <c r="I764" s="12"/>
      <c r="J764" s="8"/>
      <c r="K764" s="10"/>
      <c r="M764" s="12"/>
      <c r="N764" s="12"/>
      <c r="O764" s="172"/>
      <c r="P764" s="8"/>
      <c r="Q764" s="10"/>
      <c r="S764" s="12"/>
      <c r="T764" s="8"/>
      <c r="U764" s="10"/>
      <c r="W764" s="12"/>
      <c r="X764" s="8"/>
      <c r="Y764" s="10"/>
      <c r="AA764" s="12"/>
    </row>
    <row r="765" spans="1:27" x14ac:dyDescent="0.25">
      <c r="A765" s="172"/>
      <c r="B765" s="11"/>
      <c r="C765" s="12"/>
      <c r="E765" s="12"/>
      <c r="F765" s="11"/>
      <c r="G765" s="12"/>
      <c r="I765" s="12"/>
      <c r="J765" s="11"/>
      <c r="K765" s="12"/>
      <c r="M765" s="12"/>
      <c r="N765" s="12"/>
      <c r="O765" s="172"/>
      <c r="P765" s="11"/>
      <c r="Q765" s="12"/>
      <c r="S765" s="12"/>
      <c r="T765" s="11"/>
      <c r="U765" s="12"/>
      <c r="W765" s="12"/>
      <c r="X765" s="11"/>
      <c r="Y765" s="12"/>
      <c r="AA765" s="12"/>
    </row>
    <row r="766" spans="1:27" x14ac:dyDescent="0.25">
      <c r="A766" s="172"/>
      <c r="B766" s="11"/>
      <c r="C766" s="12"/>
      <c r="E766" s="12"/>
      <c r="F766" s="11"/>
      <c r="G766" s="12"/>
      <c r="I766" s="12"/>
      <c r="J766" s="11"/>
      <c r="K766" s="12"/>
      <c r="M766" s="12"/>
      <c r="N766" s="12"/>
      <c r="O766" s="172"/>
      <c r="P766" s="11"/>
      <c r="Q766" s="12"/>
      <c r="S766" s="12"/>
      <c r="T766" s="11"/>
      <c r="U766" s="12"/>
      <c r="W766" s="12"/>
      <c r="X766" s="11"/>
      <c r="Y766" s="12"/>
      <c r="AA766" s="12"/>
    </row>
    <row r="767" spans="1:27" x14ac:dyDescent="0.25">
      <c r="A767" s="172"/>
      <c r="B767" s="11"/>
      <c r="C767" s="12"/>
      <c r="E767" s="12"/>
      <c r="F767" s="11"/>
      <c r="G767" s="12"/>
      <c r="I767" s="12"/>
      <c r="J767" s="11"/>
      <c r="K767" s="12"/>
      <c r="M767" s="12"/>
      <c r="N767" s="12"/>
      <c r="O767" s="172"/>
      <c r="P767" s="11"/>
      <c r="Q767" s="12"/>
      <c r="S767" s="12"/>
      <c r="T767" s="11"/>
      <c r="U767" s="12"/>
      <c r="W767" s="12"/>
      <c r="X767" s="11"/>
      <c r="Y767" s="12"/>
      <c r="AA767" s="12"/>
    </row>
    <row r="768" spans="1:27" x14ac:dyDescent="0.25">
      <c r="A768" s="172"/>
      <c r="B768" s="11"/>
      <c r="C768" s="12"/>
      <c r="E768" s="12"/>
      <c r="F768" s="11"/>
      <c r="G768" s="12"/>
      <c r="I768" s="12"/>
      <c r="J768" s="11"/>
      <c r="K768" s="12"/>
      <c r="M768" s="12"/>
      <c r="N768" s="12"/>
      <c r="O768" s="172"/>
      <c r="P768" s="11"/>
      <c r="Q768" s="12"/>
      <c r="S768" s="12"/>
      <c r="T768" s="11"/>
      <c r="U768" s="12"/>
      <c r="W768" s="12"/>
      <c r="X768" s="11"/>
      <c r="Y768" s="12"/>
      <c r="AA768" s="12"/>
    </row>
    <row r="769" spans="1:27" ht="15.75" thickBot="1" x14ac:dyDescent="0.3">
      <c r="A769" s="173"/>
      <c r="B769" s="13"/>
      <c r="C769" s="15"/>
      <c r="D769" s="14"/>
      <c r="E769" s="15"/>
      <c r="F769" s="13"/>
      <c r="G769" s="15"/>
      <c r="H769" s="14"/>
      <c r="I769" s="15"/>
      <c r="J769" s="13"/>
      <c r="K769" s="15"/>
      <c r="L769" s="14"/>
      <c r="M769" s="15"/>
      <c r="N769" s="12"/>
      <c r="O769" s="173"/>
      <c r="P769" s="13"/>
      <c r="Q769" s="15"/>
      <c r="R769" s="14"/>
      <c r="S769" s="15"/>
      <c r="T769" s="13"/>
      <c r="U769" s="15"/>
      <c r="V769" s="14"/>
      <c r="W769" s="15"/>
      <c r="X769" s="13"/>
      <c r="Y769" s="15"/>
      <c r="Z769" s="14"/>
      <c r="AA769" s="15"/>
    </row>
    <row r="771" spans="1:27" ht="15.75" thickBot="1" x14ac:dyDescent="0.3"/>
    <row r="772" spans="1:27" ht="26.25" x14ac:dyDescent="0.25">
      <c r="B772" s="8" t="s">
        <v>202</v>
      </c>
      <c r="C772" s="9"/>
      <c r="D772" s="9"/>
      <c r="E772" s="10"/>
      <c r="F772" s="174" t="s">
        <v>359</v>
      </c>
      <c r="G772" s="175"/>
      <c r="H772" s="175"/>
      <c r="I772" s="175"/>
      <c r="J772" s="175"/>
      <c r="K772" s="175"/>
      <c r="L772" s="175"/>
      <c r="M772" s="176"/>
      <c r="N772" s="16"/>
      <c r="P772" s="8" t="s">
        <v>202</v>
      </c>
      <c r="Q772" s="9"/>
      <c r="R772" s="9"/>
      <c r="S772" s="10"/>
      <c r="T772" s="174" t="s">
        <v>188</v>
      </c>
      <c r="U772" s="175"/>
      <c r="V772" s="175"/>
      <c r="W772" s="175"/>
      <c r="X772" s="175"/>
      <c r="Y772" s="175"/>
      <c r="Z772" s="175"/>
      <c r="AA772" s="176"/>
    </row>
    <row r="773" spans="1:27" ht="26.25" x14ac:dyDescent="0.25">
      <c r="B773" s="11"/>
      <c r="E773" s="12"/>
      <c r="F773" s="177"/>
      <c r="G773" s="178"/>
      <c r="H773" s="178"/>
      <c r="I773" s="178"/>
      <c r="J773" s="178"/>
      <c r="K773" s="178"/>
      <c r="L773" s="178"/>
      <c r="M773" s="179"/>
      <c r="N773" s="16"/>
      <c r="P773" s="11"/>
      <c r="S773" s="12"/>
      <c r="T773" s="177"/>
      <c r="U773" s="178"/>
      <c r="V773" s="178"/>
      <c r="W773" s="178"/>
      <c r="X773" s="178"/>
      <c r="Y773" s="178"/>
      <c r="Z773" s="178"/>
      <c r="AA773" s="179"/>
    </row>
    <row r="774" spans="1:27" ht="26.25" x14ac:dyDescent="0.25">
      <c r="B774" s="11"/>
      <c r="C774" s="170" t="s">
        <v>350</v>
      </c>
      <c r="D774" s="170"/>
      <c r="E774" s="12"/>
      <c r="F774" s="177"/>
      <c r="G774" s="178"/>
      <c r="H774" s="178"/>
      <c r="I774" s="178"/>
      <c r="J774" s="178"/>
      <c r="K774" s="178"/>
      <c r="L774" s="178"/>
      <c r="M774" s="179"/>
      <c r="N774" s="16"/>
      <c r="P774" s="11"/>
      <c r="Q774" s="170" t="s">
        <v>350</v>
      </c>
      <c r="R774" s="170"/>
      <c r="S774" s="12"/>
      <c r="T774" s="177"/>
      <c r="U774" s="178"/>
      <c r="V774" s="178"/>
      <c r="W774" s="178"/>
      <c r="X774" s="178"/>
      <c r="Y774" s="178"/>
      <c r="Z774" s="178"/>
      <c r="AA774" s="179"/>
    </row>
    <row r="775" spans="1:27" ht="27" thickBot="1" x14ac:dyDescent="0.3">
      <c r="B775" s="11"/>
      <c r="C775" s="170"/>
      <c r="D775" s="170"/>
      <c r="E775" s="12"/>
      <c r="F775" s="180"/>
      <c r="G775" s="181"/>
      <c r="H775" s="181"/>
      <c r="I775" s="181"/>
      <c r="J775" s="181"/>
      <c r="K775" s="181"/>
      <c r="L775" s="181"/>
      <c r="M775" s="182"/>
      <c r="N775" s="16"/>
      <c r="P775" s="11"/>
      <c r="Q775" s="170"/>
      <c r="R775" s="170"/>
      <c r="S775" s="12"/>
      <c r="T775" s="180"/>
      <c r="U775" s="181"/>
      <c r="V775" s="181"/>
      <c r="W775" s="181"/>
      <c r="X775" s="181"/>
      <c r="Y775" s="181"/>
      <c r="Z775" s="181"/>
      <c r="AA775" s="182"/>
    </row>
    <row r="776" spans="1:27" ht="18.75" x14ac:dyDescent="0.25">
      <c r="B776" s="11"/>
      <c r="E776" s="12"/>
      <c r="F776" s="8"/>
      <c r="G776" s="183" t="str">
        <f>INDEX(Database!$B:$G,MATCH(F772,Database!$B:$B,0),MATCH(F777,Database!$B$1:$G$1,0))</f>
        <v>Spartak - Subotica</v>
      </c>
      <c r="H776" s="183"/>
      <c r="I776" s="183"/>
      <c r="J776" s="183"/>
      <c r="K776" s="183"/>
      <c r="L776" s="183"/>
      <c r="M776" s="184"/>
      <c r="N776" s="17"/>
      <c r="P776" s="11"/>
      <c r="S776" s="12"/>
      <c r="T776" s="8"/>
      <c r="U776" s="183" t="str">
        <f>INDEX(Database!$B:$G,MATCH(T772,Database!$B:$B,0),MATCH(T777,Database!$B$1:$G$1,0))</f>
        <v>Kamen - Inđija</v>
      </c>
      <c r="V776" s="183"/>
      <c r="W776" s="183"/>
      <c r="X776" s="183"/>
      <c r="Y776" s="183"/>
      <c r="Z776" s="183"/>
      <c r="AA776" s="184"/>
    </row>
    <row r="777" spans="1:27" ht="18.75" x14ac:dyDescent="0.25">
      <c r="B777" s="11"/>
      <c r="E777" s="12"/>
      <c r="F777" s="11" t="s">
        <v>207</v>
      </c>
      <c r="G777" s="185"/>
      <c r="H777" s="185"/>
      <c r="I777" s="185"/>
      <c r="J777" s="185"/>
      <c r="K777" s="185"/>
      <c r="L777" s="185"/>
      <c r="M777" s="186"/>
      <c r="N777" s="17"/>
      <c r="P777" s="11"/>
      <c r="S777" s="12"/>
      <c r="T777" s="11" t="s">
        <v>207</v>
      </c>
      <c r="U777" s="185"/>
      <c r="V777" s="185"/>
      <c r="W777" s="185"/>
      <c r="X777" s="185"/>
      <c r="Y777" s="185"/>
      <c r="Z777" s="185"/>
      <c r="AA777" s="186"/>
    </row>
    <row r="778" spans="1:27" ht="19.5" thickBot="1" x14ac:dyDescent="0.3">
      <c r="B778" s="11"/>
      <c r="E778" s="12"/>
      <c r="F778" s="13"/>
      <c r="G778" s="187"/>
      <c r="H778" s="187"/>
      <c r="I778" s="187"/>
      <c r="J778" s="187"/>
      <c r="K778" s="187"/>
      <c r="L778" s="187"/>
      <c r="M778" s="188"/>
      <c r="N778" s="17"/>
      <c r="P778" s="11"/>
      <c r="S778" s="12"/>
      <c r="T778" s="13"/>
      <c r="U778" s="187"/>
      <c r="V778" s="187"/>
      <c r="W778" s="187"/>
      <c r="X778" s="187"/>
      <c r="Y778" s="187"/>
      <c r="Z778" s="187"/>
      <c r="AA778" s="188"/>
    </row>
    <row r="779" spans="1:27" x14ac:dyDescent="0.25">
      <c r="B779" s="11"/>
      <c r="E779" s="12"/>
      <c r="F779" s="8"/>
      <c r="G779" s="9"/>
      <c r="I779" s="10"/>
      <c r="M779" s="12"/>
      <c r="P779" s="11"/>
      <c r="S779" s="12"/>
      <c r="T779" s="8"/>
      <c r="U779" s="9"/>
      <c r="W779" s="10"/>
      <c r="AA779" s="12"/>
    </row>
    <row r="780" spans="1:27" x14ac:dyDescent="0.25">
      <c r="B780" s="11"/>
      <c r="E780" s="12"/>
      <c r="F780" s="11" t="s">
        <v>200</v>
      </c>
      <c r="I780" s="12"/>
      <c r="J780" t="s">
        <v>201</v>
      </c>
      <c r="M780" s="12"/>
      <c r="P780" s="11"/>
      <c r="S780" s="12"/>
      <c r="T780" s="11" t="s">
        <v>200</v>
      </c>
      <c r="W780" s="12"/>
      <c r="X780" t="s">
        <v>201</v>
      </c>
      <c r="AA780" s="12"/>
    </row>
    <row r="781" spans="1:27" ht="15.75" thickBot="1" x14ac:dyDescent="0.3">
      <c r="B781" s="13"/>
      <c r="C781" s="14"/>
      <c r="D781" s="14"/>
      <c r="E781" s="15"/>
      <c r="F781" s="13"/>
      <c r="G781" s="14"/>
      <c r="H781" s="14"/>
      <c r="I781" s="15"/>
      <c r="J781" s="14"/>
      <c r="K781" s="14"/>
      <c r="L781" s="14"/>
      <c r="M781" s="15"/>
      <c r="P781" s="13"/>
      <c r="Q781" s="14"/>
      <c r="R781" s="14"/>
      <c r="S781" s="15"/>
      <c r="T781" s="13"/>
      <c r="U781" s="14"/>
      <c r="V781" s="14"/>
      <c r="W781" s="15"/>
      <c r="X781" s="14"/>
      <c r="Y781" s="14"/>
      <c r="Z781" s="14"/>
      <c r="AA781" s="15"/>
    </row>
    <row r="782" spans="1:27" ht="15.75" thickBot="1" x14ac:dyDescent="0.3">
      <c r="B782" s="189" t="s">
        <v>208</v>
      </c>
      <c r="C782" s="190"/>
      <c r="D782" s="190"/>
      <c r="E782" s="191"/>
      <c r="F782" s="189" t="s">
        <v>203</v>
      </c>
      <c r="G782" s="190"/>
      <c r="H782" s="190"/>
      <c r="I782" s="191"/>
      <c r="J782" s="189" t="s">
        <v>204</v>
      </c>
      <c r="K782" s="190"/>
      <c r="L782" s="190"/>
      <c r="M782" s="191"/>
      <c r="N782" s="18"/>
      <c r="P782" s="189" t="s">
        <v>208</v>
      </c>
      <c r="Q782" s="190"/>
      <c r="R782" s="190"/>
      <c r="S782" s="191"/>
      <c r="T782" s="189" t="s">
        <v>203</v>
      </c>
      <c r="U782" s="190"/>
      <c r="V782" s="190"/>
      <c r="W782" s="191"/>
      <c r="X782" s="189" t="s">
        <v>204</v>
      </c>
      <c r="Y782" s="190"/>
      <c r="Z782" s="190"/>
      <c r="AA782" s="191"/>
    </row>
    <row r="783" spans="1:27" x14ac:dyDescent="0.25">
      <c r="A783" s="171" t="s">
        <v>205</v>
      </c>
      <c r="B783" s="8"/>
      <c r="C783" s="9"/>
      <c r="D783" s="9"/>
      <c r="E783" s="10"/>
      <c r="F783" s="8"/>
      <c r="G783" s="9"/>
      <c r="H783" s="9"/>
      <c r="I783" s="10"/>
      <c r="J783" s="8"/>
      <c r="K783" s="9"/>
      <c r="L783" s="9"/>
      <c r="M783" s="10"/>
      <c r="N783" s="12"/>
      <c r="O783" s="171" t="s">
        <v>205</v>
      </c>
      <c r="P783" s="8"/>
      <c r="Q783" s="9"/>
      <c r="R783" s="9"/>
      <c r="S783" s="10"/>
      <c r="T783" s="8"/>
      <c r="U783" s="9"/>
      <c r="V783" s="9"/>
      <c r="W783" s="10"/>
      <c r="X783" s="8"/>
      <c r="Y783" s="9"/>
      <c r="Z783" s="9"/>
      <c r="AA783" s="10"/>
    </row>
    <row r="784" spans="1:27" x14ac:dyDescent="0.25">
      <c r="A784" s="172"/>
      <c r="B784" s="11"/>
      <c r="E784" s="12"/>
      <c r="F784" s="11"/>
      <c r="I784" s="12"/>
      <c r="J784" s="11"/>
      <c r="M784" s="12"/>
      <c r="N784" s="12"/>
      <c r="O784" s="172"/>
      <c r="P784" s="11"/>
      <c r="S784" s="12"/>
      <c r="T784" s="11"/>
      <c r="W784" s="12"/>
      <c r="X784" s="11"/>
      <c r="AA784" s="12"/>
    </row>
    <row r="785" spans="1:27" x14ac:dyDescent="0.25">
      <c r="A785" s="172"/>
      <c r="B785" s="11"/>
      <c r="E785" s="12"/>
      <c r="F785" s="11"/>
      <c r="I785" s="12"/>
      <c r="J785" s="11"/>
      <c r="M785" s="12"/>
      <c r="N785" s="12"/>
      <c r="O785" s="172"/>
      <c r="P785" s="11"/>
      <c r="S785" s="12"/>
      <c r="T785" s="11"/>
      <c r="W785" s="12"/>
      <c r="X785" s="11"/>
      <c r="AA785" s="12"/>
    </row>
    <row r="786" spans="1:27" x14ac:dyDescent="0.25">
      <c r="A786" s="172"/>
      <c r="B786" s="11"/>
      <c r="E786" s="12"/>
      <c r="F786" s="11"/>
      <c r="I786" s="12"/>
      <c r="J786" s="11"/>
      <c r="M786" s="12"/>
      <c r="O786" s="172"/>
      <c r="P786" s="11"/>
      <c r="S786" s="12"/>
      <c r="T786" s="11"/>
      <c r="W786" s="12"/>
      <c r="X786" s="11"/>
      <c r="AA786" s="12"/>
    </row>
    <row r="787" spans="1:27" ht="15.75" thickBot="1" x14ac:dyDescent="0.3">
      <c r="A787" s="172"/>
      <c r="B787" s="13"/>
      <c r="C787" s="14"/>
      <c r="D787" s="14"/>
      <c r="E787" s="15"/>
      <c r="F787" s="13"/>
      <c r="G787" s="14"/>
      <c r="H787" s="14"/>
      <c r="I787" s="15"/>
      <c r="J787" s="13"/>
      <c r="K787" s="14"/>
      <c r="L787" s="14"/>
      <c r="M787" s="15"/>
      <c r="N787" s="12"/>
      <c r="O787" s="172"/>
      <c r="P787" s="13"/>
      <c r="Q787" s="14"/>
      <c r="R787" s="14"/>
      <c r="S787" s="15"/>
      <c r="T787" s="13"/>
      <c r="U787" s="14"/>
      <c r="V787" s="14"/>
      <c r="W787" s="15"/>
      <c r="X787" s="13"/>
      <c r="Y787" s="14"/>
      <c r="Z787" s="14"/>
      <c r="AA787" s="15"/>
    </row>
    <row r="788" spans="1:27" x14ac:dyDescent="0.25">
      <c r="A788" s="172"/>
      <c r="B788" s="9"/>
      <c r="C788" s="10"/>
      <c r="E788" s="12"/>
      <c r="F788" s="8"/>
      <c r="G788" s="10"/>
      <c r="I788" s="12"/>
      <c r="J788" s="8"/>
      <c r="K788" s="10"/>
      <c r="L788" s="8"/>
      <c r="M788" s="10"/>
      <c r="N788" s="12"/>
      <c r="O788" s="172"/>
      <c r="P788" s="9"/>
      <c r="Q788" s="10"/>
      <c r="S788" s="12"/>
      <c r="T788" s="8"/>
      <c r="U788" s="10"/>
      <c r="W788" s="12"/>
      <c r="X788" s="8"/>
      <c r="Y788" s="10"/>
      <c r="Z788" s="8"/>
      <c r="AA788" s="10"/>
    </row>
    <row r="789" spans="1:27" x14ac:dyDescent="0.25">
      <c r="A789" s="172"/>
      <c r="C789" s="12"/>
      <c r="E789" s="12"/>
      <c r="F789" s="11"/>
      <c r="G789" s="12"/>
      <c r="I789" s="12"/>
      <c r="J789" s="11"/>
      <c r="K789" s="12"/>
      <c r="L789" s="11"/>
      <c r="M789" s="12"/>
      <c r="N789" s="12"/>
      <c r="O789" s="172"/>
      <c r="Q789" s="12"/>
      <c r="S789" s="12"/>
      <c r="T789" s="11"/>
      <c r="U789" s="12"/>
      <c r="W789" s="12"/>
      <c r="X789" s="11"/>
      <c r="Y789" s="12"/>
      <c r="Z789" s="11"/>
      <c r="AA789" s="12"/>
    </row>
    <row r="790" spans="1:27" x14ac:dyDescent="0.25">
      <c r="A790" s="172"/>
      <c r="C790" s="12"/>
      <c r="E790" s="12"/>
      <c r="F790" s="11"/>
      <c r="G790" s="12"/>
      <c r="I790" s="12"/>
      <c r="J790" s="11"/>
      <c r="K790" s="12"/>
      <c r="L790" s="11"/>
      <c r="M790" s="12"/>
      <c r="N790" s="12"/>
      <c r="O790" s="172"/>
      <c r="Q790" s="12"/>
      <c r="S790" s="12"/>
      <c r="T790" s="11"/>
      <c r="U790" s="12"/>
      <c r="W790" s="12"/>
      <c r="X790" s="11"/>
      <c r="Y790" s="12"/>
      <c r="Z790" s="11"/>
      <c r="AA790" s="12"/>
    </row>
    <row r="791" spans="1:27" x14ac:dyDescent="0.25">
      <c r="A791" s="172"/>
      <c r="C791" s="12"/>
      <c r="E791" s="12"/>
      <c r="F791" s="11"/>
      <c r="G791" s="12"/>
      <c r="I791" s="12"/>
      <c r="J791" s="11"/>
      <c r="K791" s="12"/>
      <c r="L791" s="11"/>
      <c r="M791" s="12"/>
      <c r="N791" s="12"/>
      <c r="O791" s="172"/>
      <c r="Q791" s="12"/>
      <c r="S791" s="12"/>
      <c r="T791" s="11"/>
      <c r="U791" s="12"/>
      <c r="W791" s="12"/>
      <c r="X791" s="11"/>
      <c r="Y791" s="12"/>
      <c r="Z791" s="11"/>
      <c r="AA791" s="12"/>
    </row>
    <row r="792" spans="1:27" x14ac:dyDescent="0.25">
      <c r="A792" s="172"/>
      <c r="C792" s="12"/>
      <c r="F792" s="11"/>
      <c r="G792" s="12"/>
      <c r="J792" s="11"/>
      <c r="K792" s="12"/>
      <c r="L792" s="11"/>
      <c r="M792" s="12"/>
      <c r="O792" s="172"/>
      <c r="Q792" s="12"/>
      <c r="T792" s="11"/>
      <c r="U792" s="12"/>
      <c r="X792" s="11"/>
      <c r="Y792" s="12"/>
      <c r="Z792" s="11"/>
      <c r="AA792" s="12"/>
    </row>
    <row r="793" spans="1:27" ht="15.75" thickBot="1" x14ac:dyDescent="0.3">
      <c r="A793" s="173"/>
      <c r="B793" s="14"/>
      <c r="C793" s="15"/>
      <c r="D793" s="14"/>
      <c r="E793" s="15"/>
      <c r="F793" s="13"/>
      <c r="G793" s="15"/>
      <c r="H793" s="14"/>
      <c r="I793" s="15"/>
      <c r="J793" s="13"/>
      <c r="K793" s="15"/>
      <c r="L793" s="13"/>
      <c r="M793" s="15"/>
      <c r="N793" s="12"/>
      <c r="O793" s="173"/>
      <c r="P793" s="14"/>
      <c r="Q793" s="15"/>
      <c r="R793" s="14"/>
      <c r="S793" s="15"/>
      <c r="T793" s="13"/>
      <c r="U793" s="15"/>
      <c r="V793" s="14"/>
      <c r="W793" s="15"/>
      <c r="X793" s="13"/>
      <c r="Y793" s="15"/>
      <c r="Z793" s="13"/>
      <c r="AA793" s="15"/>
    </row>
    <row r="794" spans="1:27" x14ac:dyDescent="0.25">
      <c r="A794" s="171" t="s">
        <v>206</v>
      </c>
      <c r="B794" s="8"/>
      <c r="C794" s="9"/>
      <c r="D794" s="9"/>
      <c r="E794" s="10"/>
      <c r="F794" s="8"/>
      <c r="G794" s="9"/>
      <c r="H794" s="9"/>
      <c r="I794" s="10"/>
      <c r="J794" s="8"/>
      <c r="K794" s="9"/>
      <c r="L794" s="9"/>
      <c r="M794" s="10"/>
      <c r="N794" s="12"/>
      <c r="O794" s="171" t="s">
        <v>206</v>
      </c>
      <c r="P794" s="8"/>
      <c r="Q794" s="9"/>
      <c r="R794" s="9"/>
      <c r="S794" s="10"/>
      <c r="T794" s="8"/>
      <c r="U794" s="9"/>
      <c r="V794" s="9"/>
      <c r="W794" s="10"/>
      <c r="X794" s="8"/>
      <c r="Y794" s="9"/>
      <c r="Z794" s="9"/>
      <c r="AA794" s="10"/>
    </row>
    <row r="795" spans="1:27" x14ac:dyDescent="0.25">
      <c r="A795" s="172"/>
      <c r="B795" s="11"/>
      <c r="E795" s="12"/>
      <c r="F795" s="11"/>
      <c r="I795" s="12"/>
      <c r="J795" s="11"/>
      <c r="M795" s="12"/>
      <c r="N795" s="12"/>
      <c r="O795" s="172"/>
      <c r="P795" s="11"/>
      <c r="S795" s="12"/>
      <c r="T795" s="11"/>
      <c r="W795" s="12"/>
      <c r="X795" s="11"/>
      <c r="AA795" s="12"/>
    </row>
    <row r="796" spans="1:27" x14ac:dyDescent="0.25">
      <c r="A796" s="172"/>
      <c r="B796" s="11"/>
      <c r="E796" s="12"/>
      <c r="F796" s="11"/>
      <c r="I796" s="12"/>
      <c r="J796" s="11"/>
      <c r="M796" s="12"/>
      <c r="N796" s="12"/>
      <c r="O796" s="172"/>
      <c r="P796" s="11"/>
      <c r="S796" s="12"/>
      <c r="T796" s="11"/>
      <c r="W796" s="12"/>
      <c r="X796" s="11"/>
      <c r="AA796" s="12"/>
    </row>
    <row r="797" spans="1:27" x14ac:dyDescent="0.25">
      <c r="A797" s="172"/>
      <c r="B797" s="11"/>
      <c r="E797" s="12"/>
      <c r="F797" s="11"/>
      <c r="I797" s="12"/>
      <c r="J797" s="11"/>
      <c r="M797" s="12"/>
      <c r="N797" s="12"/>
      <c r="O797" s="172"/>
      <c r="P797" s="11"/>
      <c r="S797" s="12"/>
      <c r="T797" s="11"/>
      <c r="W797" s="12"/>
      <c r="X797" s="11"/>
      <c r="AA797" s="12"/>
    </row>
    <row r="798" spans="1:27" ht="15.75" thickBot="1" x14ac:dyDescent="0.3">
      <c r="A798" s="172"/>
      <c r="B798" s="13"/>
      <c r="C798" s="14"/>
      <c r="D798" s="14"/>
      <c r="E798" s="15"/>
      <c r="F798" s="13"/>
      <c r="G798" s="14"/>
      <c r="H798" s="14"/>
      <c r="I798" s="15"/>
      <c r="J798" s="13"/>
      <c r="K798" s="14"/>
      <c r="L798" s="14"/>
      <c r="M798" s="15"/>
      <c r="N798" s="12"/>
      <c r="O798" s="172"/>
      <c r="P798" s="13"/>
      <c r="Q798" s="14"/>
      <c r="R798" s="14"/>
      <c r="S798" s="15"/>
      <c r="T798" s="13"/>
      <c r="U798" s="14"/>
      <c r="V798" s="14"/>
      <c r="W798" s="15"/>
      <c r="X798" s="13"/>
      <c r="Y798" s="14"/>
      <c r="Z798" s="14"/>
      <c r="AA798" s="15"/>
    </row>
    <row r="799" spans="1:27" x14ac:dyDescent="0.25">
      <c r="A799" s="172"/>
      <c r="B799" s="8"/>
      <c r="C799" s="10"/>
      <c r="E799" s="12"/>
      <c r="F799" s="8"/>
      <c r="G799" s="10"/>
      <c r="I799" s="12"/>
      <c r="J799" s="8"/>
      <c r="K799" s="10"/>
      <c r="M799" s="12"/>
      <c r="N799" s="12"/>
      <c r="O799" s="172"/>
      <c r="P799" s="8"/>
      <c r="Q799" s="10"/>
      <c r="S799" s="12"/>
      <c r="T799" s="8"/>
      <c r="U799" s="10"/>
      <c r="W799" s="12"/>
      <c r="X799" s="8"/>
      <c r="Y799" s="10"/>
      <c r="AA799" s="12"/>
    </row>
    <row r="800" spans="1:27" x14ac:dyDescent="0.25">
      <c r="A800" s="172"/>
      <c r="B800" s="11"/>
      <c r="C800" s="12"/>
      <c r="E800" s="12"/>
      <c r="F800" s="11"/>
      <c r="G800" s="12"/>
      <c r="I800" s="12"/>
      <c r="J800" s="11"/>
      <c r="K800" s="12"/>
      <c r="M800" s="12"/>
      <c r="N800" s="12"/>
      <c r="O800" s="172"/>
      <c r="P800" s="11"/>
      <c r="Q800" s="12"/>
      <c r="S800" s="12"/>
      <c r="T800" s="11"/>
      <c r="U800" s="12"/>
      <c r="W800" s="12"/>
      <c r="X800" s="11"/>
      <c r="Y800" s="12"/>
      <c r="AA800" s="12"/>
    </row>
    <row r="801" spans="1:27" x14ac:dyDescent="0.25">
      <c r="A801" s="172"/>
      <c r="B801" s="11"/>
      <c r="C801" s="12"/>
      <c r="E801" s="12"/>
      <c r="F801" s="11"/>
      <c r="G801" s="12"/>
      <c r="I801" s="12"/>
      <c r="J801" s="11"/>
      <c r="K801" s="12"/>
      <c r="M801" s="12"/>
      <c r="N801" s="12"/>
      <c r="O801" s="172"/>
      <c r="P801" s="11"/>
      <c r="Q801" s="12"/>
      <c r="S801" s="12"/>
      <c r="T801" s="11"/>
      <c r="U801" s="12"/>
      <c r="W801" s="12"/>
      <c r="X801" s="11"/>
      <c r="Y801" s="12"/>
      <c r="AA801" s="12"/>
    </row>
    <row r="802" spans="1:27" x14ac:dyDescent="0.25">
      <c r="A802" s="172"/>
      <c r="B802" s="11"/>
      <c r="C802" s="12"/>
      <c r="E802" s="12"/>
      <c r="F802" s="11"/>
      <c r="G802" s="12"/>
      <c r="I802" s="12"/>
      <c r="J802" s="11"/>
      <c r="K802" s="12"/>
      <c r="M802" s="12"/>
      <c r="N802" s="12"/>
      <c r="O802" s="172"/>
      <c r="P802" s="11"/>
      <c r="Q802" s="12"/>
      <c r="S802" s="12"/>
      <c r="T802" s="11"/>
      <c r="U802" s="12"/>
      <c r="W802" s="12"/>
      <c r="X802" s="11"/>
      <c r="Y802" s="12"/>
      <c r="AA802" s="12"/>
    </row>
    <row r="803" spans="1:27" x14ac:dyDescent="0.25">
      <c r="A803" s="172"/>
      <c r="B803" s="11"/>
      <c r="C803" s="12"/>
      <c r="E803" s="12"/>
      <c r="F803" s="11"/>
      <c r="G803" s="12"/>
      <c r="I803" s="12"/>
      <c r="J803" s="11"/>
      <c r="K803" s="12"/>
      <c r="M803" s="12"/>
      <c r="N803" s="12"/>
      <c r="O803" s="172"/>
      <c r="P803" s="11"/>
      <c r="Q803" s="12"/>
      <c r="S803" s="12"/>
      <c r="T803" s="11"/>
      <c r="U803" s="12"/>
      <c r="W803" s="12"/>
      <c r="X803" s="11"/>
      <c r="Y803" s="12"/>
      <c r="AA803" s="12"/>
    </row>
    <row r="804" spans="1:27" ht="15.75" thickBot="1" x14ac:dyDescent="0.3">
      <c r="A804" s="173"/>
      <c r="B804" s="13"/>
      <c r="C804" s="15"/>
      <c r="D804" s="14"/>
      <c r="E804" s="15"/>
      <c r="F804" s="13"/>
      <c r="G804" s="15"/>
      <c r="H804" s="14"/>
      <c r="I804" s="15"/>
      <c r="J804" s="13"/>
      <c r="K804" s="15"/>
      <c r="L804" s="14"/>
      <c r="M804" s="15"/>
      <c r="N804" s="12"/>
      <c r="O804" s="173"/>
      <c r="P804" s="13"/>
      <c r="Q804" s="15"/>
      <c r="R804" s="14"/>
      <c r="S804" s="15"/>
      <c r="T804" s="13"/>
      <c r="U804" s="15"/>
      <c r="V804" s="14"/>
      <c r="W804" s="15"/>
      <c r="X804" s="13"/>
      <c r="Y804" s="15"/>
      <c r="Z804" s="14"/>
      <c r="AA804" s="15"/>
    </row>
    <row r="806" spans="1:27" ht="15.75" thickBot="1" x14ac:dyDescent="0.3"/>
    <row r="807" spans="1:27" ht="26.25" x14ac:dyDescent="0.25">
      <c r="B807" s="8" t="s">
        <v>202</v>
      </c>
      <c r="C807" s="9"/>
      <c r="D807" s="9"/>
      <c r="E807" s="10"/>
      <c r="F807" s="174" t="s">
        <v>57</v>
      </c>
      <c r="G807" s="175"/>
      <c r="H807" s="175"/>
      <c r="I807" s="175"/>
      <c r="J807" s="175"/>
      <c r="K807" s="175"/>
      <c r="L807" s="175"/>
      <c r="M807" s="176"/>
      <c r="N807" s="16"/>
      <c r="P807" s="8" t="s">
        <v>202</v>
      </c>
      <c r="Q807" s="9"/>
      <c r="R807" s="9"/>
      <c r="S807" s="10"/>
      <c r="T807" s="174" t="s">
        <v>300</v>
      </c>
      <c r="U807" s="175"/>
      <c r="V807" s="175"/>
      <c r="W807" s="175"/>
      <c r="X807" s="175"/>
      <c r="Y807" s="175"/>
      <c r="Z807" s="175"/>
      <c r="AA807" s="176"/>
    </row>
    <row r="808" spans="1:27" ht="26.25" x14ac:dyDescent="0.25">
      <c r="B808" s="11"/>
      <c r="E808" s="12"/>
      <c r="F808" s="177"/>
      <c r="G808" s="178"/>
      <c r="H808" s="178"/>
      <c r="I808" s="178"/>
      <c r="J808" s="178"/>
      <c r="K808" s="178"/>
      <c r="L808" s="178"/>
      <c r="M808" s="179"/>
      <c r="N808" s="16"/>
      <c r="P808" s="11"/>
      <c r="S808" s="12"/>
      <c r="T808" s="177"/>
      <c r="U808" s="178"/>
      <c r="V808" s="178"/>
      <c r="W808" s="178"/>
      <c r="X808" s="178"/>
      <c r="Y808" s="178"/>
      <c r="Z808" s="178"/>
      <c r="AA808" s="179"/>
    </row>
    <row r="809" spans="1:27" ht="26.25" x14ac:dyDescent="0.25">
      <c r="B809" s="11"/>
      <c r="C809" s="170" t="s">
        <v>350</v>
      </c>
      <c r="D809" s="170"/>
      <c r="E809" s="12"/>
      <c r="F809" s="177"/>
      <c r="G809" s="178"/>
      <c r="H809" s="178"/>
      <c r="I809" s="178"/>
      <c r="J809" s="178"/>
      <c r="K809" s="178"/>
      <c r="L809" s="178"/>
      <c r="M809" s="179"/>
      <c r="N809" s="16"/>
      <c r="P809" s="11"/>
      <c r="Q809" s="170" t="s">
        <v>350</v>
      </c>
      <c r="R809" s="170"/>
      <c r="S809" s="12"/>
      <c r="T809" s="177"/>
      <c r="U809" s="178"/>
      <c r="V809" s="178"/>
      <c r="W809" s="178"/>
      <c r="X809" s="178"/>
      <c r="Y809" s="178"/>
      <c r="Z809" s="178"/>
      <c r="AA809" s="179"/>
    </row>
    <row r="810" spans="1:27" ht="27" thickBot="1" x14ac:dyDescent="0.3">
      <c r="B810" s="11"/>
      <c r="C810" s="170"/>
      <c r="D810" s="170"/>
      <c r="E810" s="12"/>
      <c r="F810" s="180"/>
      <c r="G810" s="181"/>
      <c r="H810" s="181"/>
      <c r="I810" s="181"/>
      <c r="J810" s="181"/>
      <c r="K810" s="181"/>
      <c r="L810" s="181"/>
      <c r="M810" s="182"/>
      <c r="N810" s="16"/>
      <c r="P810" s="11"/>
      <c r="Q810" s="170"/>
      <c r="R810" s="170"/>
      <c r="S810" s="12"/>
      <c r="T810" s="180"/>
      <c r="U810" s="181"/>
      <c r="V810" s="181"/>
      <c r="W810" s="181"/>
      <c r="X810" s="181"/>
      <c r="Y810" s="181"/>
      <c r="Z810" s="181"/>
      <c r="AA810" s="182"/>
    </row>
    <row r="811" spans="1:27" ht="18.75" x14ac:dyDescent="0.25">
      <c r="B811" s="11"/>
      <c r="E811" s="12"/>
      <c r="F811" s="8"/>
      <c r="G811" s="183" t="str">
        <f>INDEX(Database!$B:$G,MATCH(F807,Database!$B:$B,0),MATCH(F812,Database!$B$1:$G$1,0))</f>
        <v>Spartak - Subotica</v>
      </c>
      <c r="H811" s="183"/>
      <c r="I811" s="183"/>
      <c r="J811" s="183"/>
      <c r="K811" s="183"/>
      <c r="L811" s="183"/>
      <c r="M811" s="184"/>
      <c r="N811" s="17"/>
      <c r="P811" s="11"/>
      <c r="S811" s="12"/>
      <c r="T811" s="8"/>
      <c r="U811" s="183" t="str">
        <f>INDEX(Database!$B:$G,MATCH(T807,Database!$B:$B,0),MATCH(T812,Database!$B$1:$G$1,0))</f>
        <v>Spartak - Subotica</v>
      </c>
      <c r="V811" s="183"/>
      <c r="W811" s="183"/>
      <c r="X811" s="183"/>
      <c r="Y811" s="183"/>
      <c r="Z811" s="183"/>
      <c r="AA811" s="184"/>
    </row>
    <row r="812" spans="1:27" ht="18.75" x14ac:dyDescent="0.25">
      <c r="B812" s="11"/>
      <c r="E812" s="12"/>
      <c r="F812" s="11" t="s">
        <v>207</v>
      </c>
      <c r="G812" s="185"/>
      <c r="H812" s="185"/>
      <c r="I812" s="185"/>
      <c r="J812" s="185"/>
      <c r="K812" s="185"/>
      <c r="L812" s="185"/>
      <c r="M812" s="186"/>
      <c r="N812" s="17"/>
      <c r="P812" s="11"/>
      <c r="S812" s="12"/>
      <c r="T812" s="11" t="s">
        <v>207</v>
      </c>
      <c r="U812" s="185"/>
      <c r="V812" s="185"/>
      <c r="W812" s="185"/>
      <c r="X812" s="185"/>
      <c r="Y812" s="185"/>
      <c r="Z812" s="185"/>
      <c r="AA812" s="186"/>
    </row>
    <row r="813" spans="1:27" ht="19.5" thickBot="1" x14ac:dyDescent="0.3">
      <c r="B813" s="11"/>
      <c r="E813" s="12"/>
      <c r="F813" s="13"/>
      <c r="G813" s="187"/>
      <c r="H813" s="187"/>
      <c r="I813" s="187"/>
      <c r="J813" s="187"/>
      <c r="K813" s="187"/>
      <c r="L813" s="187"/>
      <c r="M813" s="188"/>
      <c r="N813" s="17"/>
      <c r="P813" s="11"/>
      <c r="S813" s="12"/>
      <c r="T813" s="13"/>
      <c r="U813" s="187"/>
      <c r="V813" s="187"/>
      <c r="W813" s="187"/>
      <c r="X813" s="187"/>
      <c r="Y813" s="187"/>
      <c r="Z813" s="187"/>
      <c r="AA813" s="188"/>
    </row>
    <row r="814" spans="1:27" x14ac:dyDescent="0.25">
      <c r="B814" s="11"/>
      <c r="E814" s="12"/>
      <c r="F814" s="8"/>
      <c r="G814" s="9"/>
      <c r="I814" s="10"/>
      <c r="M814" s="12"/>
      <c r="P814" s="11"/>
      <c r="S814" s="12"/>
      <c r="T814" s="8"/>
      <c r="U814" s="9"/>
      <c r="W814" s="10"/>
      <c r="AA814" s="12"/>
    </row>
    <row r="815" spans="1:27" x14ac:dyDescent="0.25">
      <c r="B815" s="11"/>
      <c r="E815" s="12"/>
      <c r="F815" s="11" t="s">
        <v>200</v>
      </c>
      <c r="I815" s="12"/>
      <c r="J815" t="s">
        <v>201</v>
      </c>
      <c r="M815" s="12"/>
      <c r="P815" s="11"/>
      <c r="S815" s="12"/>
      <c r="T815" s="11" t="s">
        <v>200</v>
      </c>
      <c r="W815" s="12"/>
      <c r="X815" t="s">
        <v>201</v>
      </c>
      <c r="AA815" s="12"/>
    </row>
    <row r="816" spans="1:27" ht="15.75" thickBot="1" x14ac:dyDescent="0.3">
      <c r="B816" s="13"/>
      <c r="C816" s="14"/>
      <c r="D816" s="14"/>
      <c r="E816" s="15"/>
      <c r="F816" s="13"/>
      <c r="G816" s="14"/>
      <c r="H816" s="14"/>
      <c r="I816" s="15"/>
      <c r="J816" s="14"/>
      <c r="K816" s="14"/>
      <c r="L816" s="14"/>
      <c r="M816" s="15"/>
      <c r="P816" s="13"/>
      <c r="Q816" s="14"/>
      <c r="R816" s="14"/>
      <c r="S816" s="15"/>
      <c r="T816" s="13"/>
      <c r="U816" s="14"/>
      <c r="V816" s="14"/>
      <c r="W816" s="15"/>
      <c r="X816" s="14"/>
      <c r="Y816" s="14"/>
      <c r="Z816" s="14"/>
      <c r="AA816" s="15"/>
    </row>
    <row r="817" spans="1:27" ht="15.75" thickBot="1" x14ac:dyDescent="0.3">
      <c r="B817" s="189" t="s">
        <v>208</v>
      </c>
      <c r="C817" s="190"/>
      <c r="D817" s="190"/>
      <c r="E817" s="191"/>
      <c r="F817" s="189" t="s">
        <v>203</v>
      </c>
      <c r="G817" s="190"/>
      <c r="H817" s="190"/>
      <c r="I817" s="191"/>
      <c r="J817" s="189" t="s">
        <v>204</v>
      </c>
      <c r="K817" s="190"/>
      <c r="L817" s="190"/>
      <c r="M817" s="191"/>
      <c r="N817" s="18"/>
      <c r="P817" s="189" t="s">
        <v>208</v>
      </c>
      <c r="Q817" s="190"/>
      <c r="R817" s="190"/>
      <c r="S817" s="191"/>
      <c r="T817" s="189" t="s">
        <v>203</v>
      </c>
      <c r="U817" s="190"/>
      <c r="V817" s="190"/>
      <c r="W817" s="191"/>
      <c r="X817" s="189" t="s">
        <v>204</v>
      </c>
      <c r="Y817" s="190"/>
      <c r="Z817" s="190"/>
      <c r="AA817" s="191"/>
    </row>
    <row r="818" spans="1:27" x14ac:dyDescent="0.25">
      <c r="A818" s="171" t="s">
        <v>205</v>
      </c>
      <c r="B818" s="8"/>
      <c r="C818" s="9"/>
      <c r="D818" s="9"/>
      <c r="E818" s="10"/>
      <c r="F818" s="8"/>
      <c r="G818" s="9"/>
      <c r="H818" s="9"/>
      <c r="I818" s="10"/>
      <c r="J818" s="8"/>
      <c r="K818" s="9"/>
      <c r="L818" s="9"/>
      <c r="M818" s="10"/>
      <c r="N818" s="12"/>
      <c r="O818" s="171" t="s">
        <v>205</v>
      </c>
      <c r="P818" s="8"/>
      <c r="Q818" s="9"/>
      <c r="R818" s="9"/>
      <c r="S818" s="10"/>
      <c r="T818" s="8"/>
      <c r="U818" s="9"/>
      <c r="V818" s="9"/>
      <c r="W818" s="10"/>
      <c r="X818" s="8"/>
      <c r="Y818" s="9"/>
      <c r="Z818" s="9"/>
      <c r="AA818" s="10"/>
    </row>
    <row r="819" spans="1:27" x14ac:dyDescent="0.25">
      <c r="A819" s="172"/>
      <c r="B819" s="11"/>
      <c r="E819" s="12"/>
      <c r="F819" s="11"/>
      <c r="I819" s="12"/>
      <c r="J819" s="11"/>
      <c r="M819" s="12"/>
      <c r="N819" s="12"/>
      <c r="O819" s="172"/>
      <c r="P819" s="11"/>
      <c r="S819" s="12"/>
      <c r="T819" s="11"/>
      <c r="W819" s="12"/>
      <c r="X819" s="11"/>
      <c r="AA819" s="12"/>
    </row>
    <row r="820" spans="1:27" x14ac:dyDescent="0.25">
      <c r="A820" s="172"/>
      <c r="B820" s="11"/>
      <c r="E820" s="12"/>
      <c r="F820" s="11"/>
      <c r="I820" s="12"/>
      <c r="J820" s="11"/>
      <c r="M820" s="12"/>
      <c r="N820" s="12"/>
      <c r="O820" s="172"/>
      <c r="P820" s="11"/>
      <c r="S820" s="12"/>
      <c r="T820" s="11"/>
      <c r="W820" s="12"/>
      <c r="X820" s="11"/>
      <c r="AA820" s="12"/>
    </row>
    <row r="821" spans="1:27" x14ac:dyDescent="0.25">
      <c r="A821" s="172"/>
      <c r="B821" s="11"/>
      <c r="E821" s="12"/>
      <c r="F821" s="11"/>
      <c r="I821" s="12"/>
      <c r="J821" s="11"/>
      <c r="M821" s="12"/>
      <c r="O821" s="172"/>
      <c r="P821" s="11"/>
      <c r="S821" s="12"/>
      <c r="T821" s="11"/>
      <c r="W821" s="12"/>
      <c r="X821" s="11"/>
      <c r="AA821" s="12"/>
    </row>
    <row r="822" spans="1:27" ht="15.75" thickBot="1" x14ac:dyDescent="0.3">
      <c r="A822" s="172"/>
      <c r="B822" s="13"/>
      <c r="C822" s="14"/>
      <c r="D822" s="14"/>
      <c r="E822" s="15"/>
      <c r="F822" s="13"/>
      <c r="G822" s="14"/>
      <c r="H822" s="14"/>
      <c r="I822" s="15"/>
      <c r="J822" s="13"/>
      <c r="K822" s="14"/>
      <c r="L822" s="14"/>
      <c r="M822" s="15"/>
      <c r="N822" s="12"/>
      <c r="O822" s="172"/>
      <c r="P822" s="13"/>
      <c r="Q822" s="14"/>
      <c r="R822" s="14"/>
      <c r="S822" s="15"/>
      <c r="T822" s="13"/>
      <c r="U822" s="14"/>
      <c r="V822" s="14"/>
      <c r="W822" s="15"/>
      <c r="X822" s="13"/>
      <c r="Y822" s="14"/>
      <c r="Z822" s="14"/>
      <c r="AA822" s="15"/>
    </row>
    <row r="823" spans="1:27" x14ac:dyDescent="0.25">
      <c r="A823" s="172"/>
      <c r="B823" s="9"/>
      <c r="C823" s="10"/>
      <c r="E823" s="12"/>
      <c r="F823" s="8"/>
      <c r="G823" s="10"/>
      <c r="I823" s="12"/>
      <c r="J823" s="8"/>
      <c r="K823" s="10"/>
      <c r="L823" s="8"/>
      <c r="M823" s="10"/>
      <c r="N823" s="12"/>
      <c r="O823" s="172"/>
      <c r="P823" s="9"/>
      <c r="Q823" s="10"/>
      <c r="S823" s="12"/>
      <c r="T823" s="8"/>
      <c r="U823" s="10"/>
      <c r="W823" s="12"/>
      <c r="X823" s="8"/>
      <c r="Y823" s="10"/>
      <c r="Z823" s="8"/>
      <c r="AA823" s="10"/>
    </row>
    <row r="824" spans="1:27" x14ac:dyDescent="0.25">
      <c r="A824" s="172"/>
      <c r="C824" s="12"/>
      <c r="E824" s="12"/>
      <c r="F824" s="11"/>
      <c r="G824" s="12"/>
      <c r="I824" s="12"/>
      <c r="J824" s="11"/>
      <c r="K824" s="12"/>
      <c r="L824" s="11"/>
      <c r="M824" s="12"/>
      <c r="N824" s="12"/>
      <c r="O824" s="172"/>
      <c r="Q824" s="12"/>
      <c r="S824" s="12"/>
      <c r="T824" s="11"/>
      <c r="U824" s="12"/>
      <c r="W824" s="12"/>
      <c r="X824" s="11"/>
      <c r="Y824" s="12"/>
      <c r="Z824" s="11"/>
      <c r="AA824" s="12"/>
    </row>
    <row r="825" spans="1:27" x14ac:dyDescent="0.25">
      <c r="A825" s="172"/>
      <c r="C825" s="12"/>
      <c r="E825" s="12"/>
      <c r="F825" s="11"/>
      <c r="G825" s="12"/>
      <c r="I825" s="12"/>
      <c r="J825" s="11"/>
      <c r="K825" s="12"/>
      <c r="L825" s="11"/>
      <c r="M825" s="12"/>
      <c r="N825" s="12"/>
      <c r="O825" s="172"/>
      <c r="Q825" s="12"/>
      <c r="S825" s="12"/>
      <c r="T825" s="11"/>
      <c r="U825" s="12"/>
      <c r="W825" s="12"/>
      <c r="X825" s="11"/>
      <c r="Y825" s="12"/>
      <c r="Z825" s="11"/>
      <c r="AA825" s="12"/>
    </row>
    <row r="826" spans="1:27" x14ac:dyDescent="0.25">
      <c r="A826" s="172"/>
      <c r="C826" s="12"/>
      <c r="E826" s="12"/>
      <c r="F826" s="11"/>
      <c r="G826" s="12"/>
      <c r="I826" s="12"/>
      <c r="J826" s="11"/>
      <c r="K826" s="12"/>
      <c r="L826" s="11"/>
      <c r="M826" s="12"/>
      <c r="N826" s="12"/>
      <c r="O826" s="172"/>
      <c r="Q826" s="12"/>
      <c r="S826" s="12"/>
      <c r="T826" s="11"/>
      <c r="U826" s="12"/>
      <c r="W826" s="12"/>
      <c r="X826" s="11"/>
      <c r="Y826" s="12"/>
      <c r="Z826" s="11"/>
      <c r="AA826" s="12"/>
    </row>
    <row r="827" spans="1:27" x14ac:dyDescent="0.25">
      <c r="A827" s="172"/>
      <c r="C827" s="12"/>
      <c r="F827" s="11"/>
      <c r="G827" s="12"/>
      <c r="J827" s="11"/>
      <c r="K827" s="12"/>
      <c r="L827" s="11"/>
      <c r="M827" s="12"/>
      <c r="O827" s="172"/>
      <c r="Q827" s="12"/>
      <c r="T827" s="11"/>
      <c r="U827" s="12"/>
      <c r="X827" s="11"/>
      <c r="Y827" s="12"/>
      <c r="Z827" s="11"/>
      <c r="AA827" s="12"/>
    </row>
    <row r="828" spans="1:27" ht="15.75" thickBot="1" x14ac:dyDescent="0.3">
      <c r="A828" s="173"/>
      <c r="B828" s="14"/>
      <c r="C828" s="15"/>
      <c r="D828" s="14"/>
      <c r="E828" s="15"/>
      <c r="F828" s="13"/>
      <c r="G828" s="15"/>
      <c r="H828" s="14"/>
      <c r="I828" s="15"/>
      <c r="J828" s="13"/>
      <c r="K828" s="15"/>
      <c r="L828" s="13"/>
      <c r="M828" s="15"/>
      <c r="N828" s="12"/>
      <c r="O828" s="173"/>
      <c r="P828" s="14"/>
      <c r="Q828" s="15"/>
      <c r="R828" s="14"/>
      <c r="S828" s="15"/>
      <c r="T828" s="13"/>
      <c r="U828" s="15"/>
      <c r="V828" s="14"/>
      <c r="W828" s="15"/>
      <c r="X828" s="13"/>
      <c r="Y828" s="15"/>
      <c r="Z828" s="13"/>
      <c r="AA828" s="15"/>
    </row>
    <row r="829" spans="1:27" x14ac:dyDescent="0.25">
      <c r="A829" s="171" t="s">
        <v>206</v>
      </c>
      <c r="B829" s="8"/>
      <c r="C829" s="9"/>
      <c r="D829" s="9"/>
      <c r="E829" s="10"/>
      <c r="F829" s="8"/>
      <c r="G829" s="9"/>
      <c r="H829" s="9"/>
      <c r="I829" s="10"/>
      <c r="J829" s="8"/>
      <c r="K829" s="9"/>
      <c r="L829" s="9"/>
      <c r="M829" s="10"/>
      <c r="N829" s="12"/>
      <c r="O829" s="171" t="s">
        <v>206</v>
      </c>
      <c r="P829" s="8"/>
      <c r="Q829" s="9"/>
      <c r="R829" s="9"/>
      <c r="S829" s="10"/>
      <c r="T829" s="8"/>
      <c r="U829" s="9"/>
      <c r="V829" s="9"/>
      <c r="W829" s="10"/>
      <c r="X829" s="8"/>
      <c r="Y829" s="9"/>
      <c r="Z829" s="9"/>
      <c r="AA829" s="10"/>
    </row>
    <row r="830" spans="1:27" x14ac:dyDescent="0.25">
      <c r="A830" s="172"/>
      <c r="B830" s="11"/>
      <c r="E830" s="12"/>
      <c r="F830" s="11"/>
      <c r="I830" s="12"/>
      <c r="J830" s="11"/>
      <c r="M830" s="12"/>
      <c r="N830" s="12"/>
      <c r="O830" s="172"/>
      <c r="P830" s="11"/>
      <c r="S830" s="12"/>
      <c r="T830" s="11"/>
      <c r="W830" s="12"/>
      <c r="X830" s="11"/>
      <c r="AA830" s="12"/>
    </row>
    <row r="831" spans="1:27" x14ac:dyDescent="0.25">
      <c r="A831" s="172"/>
      <c r="B831" s="11"/>
      <c r="E831" s="12"/>
      <c r="F831" s="11"/>
      <c r="I831" s="12"/>
      <c r="J831" s="11"/>
      <c r="M831" s="12"/>
      <c r="N831" s="12"/>
      <c r="O831" s="172"/>
      <c r="P831" s="11"/>
      <c r="S831" s="12"/>
      <c r="T831" s="11"/>
      <c r="W831" s="12"/>
      <c r="X831" s="11"/>
      <c r="AA831" s="12"/>
    </row>
    <row r="832" spans="1:27" x14ac:dyDescent="0.25">
      <c r="A832" s="172"/>
      <c r="B832" s="11"/>
      <c r="E832" s="12"/>
      <c r="F832" s="11"/>
      <c r="I832" s="12"/>
      <c r="J832" s="11"/>
      <c r="M832" s="12"/>
      <c r="N832" s="12"/>
      <c r="O832" s="172"/>
      <c r="P832" s="11"/>
      <c r="S832" s="12"/>
      <c r="T832" s="11"/>
      <c r="W832" s="12"/>
      <c r="X832" s="11"/>
      <c r="AA832" s="12"/>
    </row>
    <row r="833" spans="1:27" ht="15.75" thickBot="1" x14ac:dyDescent="0.3">
      <c r="A833" s="172"/>
      <c r="B833" s="13"/>
      <c r="C833" s="14"/>
      <c r="D833" s="14"/>
      <c r="E833" s="15"/>
      <c r="F833" s="13"/>
      <c r="G833" s="14"/>
      <c r="H833" s="14"/>
      <c r="I833" s="15"/>
      <c r="J833" s="13"/>
      <c r="K833" s="14"/>
      <c r="L833" s="14"/>
      <c r="M833" s="15"/>
      <c r="N833" s="12"/>
      <c r="O833" s="172"/>
      <c r="P833" s="13"/>
      <c r="Q833" s="14"/>
      <c r="R833" s="14"/>
      <c r="S833" s="15"/>
      <c r="T833" s="13"/>
      <c r="U833" s="14"/>
      <c r="V833" s="14"/>
      <c r="W833" s="15"/>
      <c r="X833" s="13"/>
      <c r="Y833" s="14"/>
      <c r="Z833" s="14"/>
      <c r="AA833" s="15"/>
    </row>
    <row r="834" spans="1:27" x14ac:dyDescent="0.25">
      <c r="A834" s="172"/>
      <c r="B834" s="8"/>
      <c r="C834" s="10"/>
      <c r="E834" s="12"/>
      <c r="F834" s="8"/>
      <c r="G834" s="10"/>
      <c r="I834" s="12"/>
      <c r="J834" s="8"/>
      <c r="K834" s="10"/>
      <c r="M834" s="12"/>
      <c r="N834" s="12"/>
      <c r="O834" s="172"/>
      <c r="P834" s="8"/>
      <c r="Q834" s="10"/>
      <c r="S834" s="12"/>
      <c r="T834" s="8"/>
      <c r="U834" s="10"/>
      <c r="W834" s="12"/>
      <c r="X834" s="8"/>
      <c r="Y834" s="10"/>
      <c r="AA834" s="12"/>
    </row>
    <row r="835" spans="1:27" x14ac:dyDescent="0.25">
      <c r="A835" s="172"/>
      <c r="B835" s="11"/>
      <c r="C835" s="12"/>
      <c r="E835" s="12"/>
      <c r="F835" s="11"/>
      <c r="G835" s="12"/>
      <c r="I835" s="12"/>
      <c r="J835" s="11"/>
      <c r="K835" s="12"/>
      <c r="M835" s="12"/>
      <c r="N835" s="12"/>
      <c r="O835" s="172"/>
      <c r="P835" s="11"/>
      <c r="Q835" s="12"/>
      <c r="S835" s="12"/>
      <c r="T835" s="11"/>
      <c r="U835" s="12"/>
      <c r="W835" s="12"/>
      <c r="X835" s="11"/>
      <c r="Y835" s="12"/>
      <c r="AA835" s="12"/>
    </row>
    <row r="836" spans="1:27" x14ac:dyDescent="0.25">
      <c r="A836" s="172"/>
      <c r="B836" s="11"/>
      <c r="C836" s="12"/>
      <c r="E836" s="12"/>
      <c r="F836" s="11"/>
      <c r="G836" s="12"/>
      <c r="I836" s="12"/>
      <c r="J836" s="11"/>
      <c r="K836" s="12"/>
      <c r="M836" s="12"/>
      <c r="N836" s="12"/>
      <c r="O836" s="172"/>
      <c r="P836" s="11"/>
      <c r="Q836" s="12"/>
      <c r="S836" s="12"/>
      <c r="T836" s="11"/>
      <c r="U836" s="12"/>
      <c r="W836" s="12"/>
      <c r="X836" s="11"/>
      <c r="Y836" s="12"/>
      <c r="AA836" s="12"/>
    </row>
    <row r="837" spans="1:27" x14ac:dyDescent="0.25">
      <c r="A837" s="172"/>
      <c r="B837" s="11"/>
      <c r="C837" s="12"/>
      <c r="E837" s="12"/>
      <c r="F837" s="11"/>
      <c r="G837" s="12"/>
      <c r="I837" s="12"/>
      <c r="J837" s="11"/>
      <c r="K837" s="12"/>
      <c r="M837" s="12"/>
      <c r="N837" s="12"/>
      <c r="O837" s="172"/>
      <c r="P837" s="11"/>
      <c r="Q837" s="12"/>
      <c r="S837" s="12"/>
      <c r="T837" s="11"/>
      <c r="U837" s="12"/>
      <c r="W837" s="12"/>
      <c r="X837" s="11"/>
      <c r="Y837" s="12"/>
      <c r="AA837" s="12"/>
    </row>
    <row r="838" spans="1:27" x14ac:dyDescent="0.25">
      <c r="A838" s="172"/>
      <c r="B838" s="11"/>
      <c r="C838" s="12"/>
      <c r="E838" s="12"/>
      <c r="F838" s="11"/>
      <c r="G838" s="12"/>
      <c r="I838" s="12"/>
      <c r="J838" s="11"/>
      <c r="K838" s="12"/>
      <c r="M838" s="12"/>
      <c r="N838" s="12"/>
      <c r="O838" s="172"/>
      <c r="P838" s="11"/>
      <c r="Q838" s="12"/>
      <c r="S838" s="12"/>
      <c r="T838" s="11"/>
      <c r="U838" s="12"/>
      <c r="W838" s="12"/>
      <c r="X838" s="11"/>
      <c r="Y838" s="12"/>
      <c r="AA838" s="12"/>
    </row>
    <row r="839" spans="1:27" ht="15.75" thickBot="1" x14ac:dyDescent="0.3">
      <c r="A839" s="173"/>
      <c r="B839" s="13"/>
      <c r="C839" s="15"/>
      <c r="D839" s="14"/>
      <c r="E839" s="15"/>
      <c r="F839" s="13"/>
      <c r="G839" s="15"/>
      <c r="H839" s="14"/>
      <c r="I839" s="15"/>
      <c r="J839" s="13"/>
      <c r="K839" s="15"/>
      <c r="L839" s="14"/>
      <c r="M839" s="15"/>
      <c r="N839" s="12"/>
      <c r="O839" s="173"/>
      <c r="P839" s="13"/>
      <c r="Q839" s="15"/>
      <c r="R839" s="14"/>
      <c r="S839" s="15"/>
      <c r="T839" s="13"/>
      <c r="U839" s="15"/>
      <c r="V839" s="14"/>
      <c r="W839" s="15"/>
      <c r="X839" s="13"/>
      <c r="Y839" s="15"/>
      <c r="Z839" s="14"/>
      <c r="AA839" s="15"/>
    </row>
    <row r="841" spans="1:27" ht="15.75" thickBot="1" x14ac:dyDescent="0.3"/>
    <row r="842" spans="1:27" ht="26.25" x14ac:dyDescent="0.25">
      <c r="B842" s="8" t="s">
        <v>202</v>
      </c>
      <c r="C842" s="9"/>
      <c r="D842" s="9"/>
      <c r="E842" s="10"/>
      <c r="F842" s="174" t="s">
        <v>199</v>
      </c>
      <c r="G842" s="175"/>
      <c r="H842" s="175"/>
      <c r="I842" s="175"/>
      <c r="J842" s="175"/>
      <c r="K842" s="175"/>
      <c r="L842" s="175"/>
      <c r="M842" s="176"/>
      <c r="N842" s="16"/>
      <c r="P842" s="8" t="s">
        <v>202</v>
      </c>
      <c r="Q842" s="9"/>
      <c r="R842" s="9"/>
      <c r="S842" s="10"/>
      <c r="T842" s="174" t="s">
        <v>322</v>
      </c>
      <c r="U842" s="175"/>
      <c r="V842" s="175"/>
      <c r="W842" s="175"/>
      <c r="X842" s="175"/>
      <c r="Y842" s="175"/>
      <c r="Z842" s="175"/>
      <c r="AA842" s="176"/>
    </row>
    <row r="843" spans="1:27" ht="26.25" x14ac:dyDescent="0.25">
      <c r="B843" s="11"/>
      <c r="E843" s="12"/>
      <c r="F843" s="177"/>
      <c r="G843" s="178"/>
      <c r="H843" s="178"/>
      <c r="I843" s="178"/>
      <c r="J843" s="178"/>
      <c r="K843" s="178"/>
      <c r="L843" s="178"/>
      <c r="M843" s="179"/>
      <c r="N843" s="16"/>
      <c r="P843" s="11"/>
      <c r="S843" s="12"/>
      <c r="T843" s="177"/>
      <c r="U843" s="178"/>
      <c r="V843" s="178"/>
      <c r="W843" s="178"/>
      <c r="X843" s="178"/>
      <c r="Y843" s="178"/>
      <c r="Z843" s="178"/>
      <c r="AA843" s="179"/>
    </row>
    <row r="844" spans="1:27" ht="26.25" x14ac:dyDescent="0.25">
      <c r="B844" s="11"/>
      <c r="C844" s="170" t="s">
        <v>350</v>
      </c>
      <c r="D844" s="170"/>
      <c r="E844" s="12"/>
      <c r="F844" s="177"/>
      <c r="G844" s="178"/>
      <c r="H844" s="178"/>
      <c r="I844" s="178"/>
      <c r="J844" s="178"/>
      <c r="K844" s="178"/>
      <c r="L844" s="178"/>
      <c r="M844" s="179"/>
      <c r="N844" s="16"/>
      <c r="P844" s="11"/>
      <c r="Q844" s="170" t="s">
        <v>350</v>
      </c>
      <c r="R844" s="170"/>
      <c r="S844" s="12"/>
      <c r="T844" s="177"/>
      <c r="U844" s="178"/>
      <c r="V844" s="178"/>
      <c r="W844" s="178"/>
      <c r="X844" s="178"/>
      <c r="Y844" s="178"/>
      <c r="Z844" s="178"/>
      <c r="AA844" s="179"/>
    </row>
    <row r="845" spans="1:27" ht="27" thickBot="1" x14ac:dyDescent="0.3">
      <c r="B845" s="11"/>
      <c r="C845" s="170"/>
      <c r="D845" s="170"/>
      <c r="E845" s="12"/>
      <c r="F845" s="180"/>
      <c r="G845" s="181"/>
      <c r="H845" s="181"/>
      <c r="I845" s="181"/>
      <c r="J845" s="181"/>
      <c r="K845" s="181"/>
      <c r="L845" s="181"/>
      <c r="M845" s="182"/>
      <c r="N845" s="16"/>
      <c r="P845" s="11"/>
      <c r="Q845" s="170"/>
      <c r="R845" s="170"/>
      <c r="S845" s="12"/>
      <c r="T845" s="180"/>
      <c r="U845" s="181"/>
      <c r="V845" s="181"/>
      <c r="W845" s="181"/>
      <c r="X845" s="181"/>
      <c r="Y845" s="181"/>
      <c r="Z845" s="181"/>
      <c r="AA845" s="182"/>
    </row>
    <row r="846" spans="1:27" ht="18.75" x14ac:dyDescent="0.25">
      <c r="B846" s="11"/>
      <c r="E846" s="12"/>
      <c r="F846" s="8"/>
      <c r="G846" s="183" t="str">
        <f>INDEX(Database!$B:$G,MATCH(F842,Database!$B:$B,0),MATCH(F847,Database!$B$1:$G$1,0))</f>
        <v>Železničar - Inđija</v>
      </c>
      <c r="H846" s="183"/>
      <c r="I846" s="183"/>
      <c r="J846" s="183"/>
      <c r="K846" s="183"/>
      <c r="L846" s="183"/>
      <c r="M846" s="184"/>
      <c r="N846" s="17"/>
      <c r="P846" s="11"/>
      <c r="S846" s="12"/>
      <c r="T846" s="8"/>
      <c r="U846" s="183" t="str">
        <f>INDEX(Database!$B:$G,MATCH(T842,Database!$B:$B,0),MATCH(T847,Database!$B$1:$G$1,0))</f>
        <v>Radnički - Sombor</v>
      </c>
      <c r="V846" s="183"/>
      <c r="W846" s="183"/>
      <c r="X846" s="183"/>
      <c r="Y846" s="183"/>
      <c r="Z846" s="183"/>
      <c r="AA846" s="184"/>
    </row>
    <row r="847" spans="1:27" ht="18.75" x14ac:dyDescent="0.25">
      <c r="B847" s="11"/>
      <c r="E847" s="12"/>
      <c r="F847" s="11" t="s">
        <v>207</v>
      </c>
      <c r="G847" s="185"/>
      <c r="H847" s="185"/>
      <c r="I847" s="185"/>
      <c r="J847" s="185"/>
      <c r="K847" s="185"/>
      <c r="L847" s="185"/>
      <c r="M847" s="186"/>
      <c r="N847" s="17"/>
      <c r="P847" s="11"/>
      <c r="S847" s="12"/>
      <c r="T847" s="11" t="s">
        <v>207</v>
      </c>
      <c r="U847" s="185"/>
      <c r="V847" s="185"/>
      <c r="W847" s="185"/>
      <c r="X847" s="185"/>
      <c r="Y847" s="185"/>
      <c r="Z847" s="185"/>
      <c r="AA847" s="186"/>
    </row>
    <row r="848" spans="1:27" ht="19.5" thickBot="1" x14ac:dyDescent="0.3">
      <c r="B848" s="11"/>
      <c r="E848" s="12"/>
      <c r="F848" s="13"/>
      <c r="G848" s="187"/>
      <c r="H848" s="187"/>
      <c r="I848" s="187"/>
      <c r="J848" s="187"/>
      <c r="K848" s="187"/>
      <c r="L848" s="187"/>
      <c r="M848" s="188"/>
      <c r="N848" s="17"/>
      <c r="P848" s="11"/>
      <c r="S848" s="12"/>
      <c r="T848" s="13"/>
      <c r="U848" s="187"/>
      <c r="V848" s="187"/>
      <c r="W848" s="187"/>
      <c r="X848" s="187"/>
      <c r="Y848" s="187"/>
      <c r="Z848" s="187"/>
      <c r="AA848" s="188"/>
    </row>
    <row r="849" spans="1:27" x14ac:dyDescent="0.25">
      <c r="B849" s="11"/>
      <c r="E849" s="12"/>
      <c r="F849" s="8"/>
      <c r="G849" s="9"/>
      <c r="I849" s="10"/>
      <c r="M849" s="12"/>
      <c r="P849" s="11"/>
      <c r="S849" s="12"/>
      <c r="T849" s="8"/>
      <c r="U849" s="9"/>
      <c r="W849" s="10"/>
      <c r="AA849" s="12"/>
    </row>
    <row r="850" spans="1:27" x14ac:dyDescent="0.25">
      <c r="B850" s="11"/>
      <c r="E850" s="12"/>
      <c r="F850" s="11" t="s">
        <v>200</v>
      </c>
      <c r="I850" s="12"/>
      <c r="J850" t="s">
        <v>201</v>
      </c>
      <c r="M850" s="12"/>
      <c r="P850" s="11"/>
      <c r="S850" s="12"/>
      <c r="T850" s="11" t="s">
        <v>200</v>
      </c>
      <c r="W850" s="12"/>
      <c r="X850" t="s">
        <v>201</v>
      </c>
      <c r="AA850" s="12"/>
    </row>
    <row r="851" spans="1:27" ht="15.75" thickBot="1" x14ac:dyDescent="0.3">
      <c r="B851" s="13"/>
      <c r="C851" s="14"/>
      <c r="D851" s="14"/>
      <c r="E851" s="15"/>
      <c r="F851" s="13"/>
      <c r="G851" s="14"/>
      <c r="H851" s="14"/>
      <c r="I851" s="15"/>
      <c r="J851" s="14"/>
      <c r="K851" s="14"/>
      <c r="L851" s="14"/>
      <c r="M851" s="15"/>
      <c r="P851" s="13"/>
      <c r="Q851" s="14"/>
      <c r="R851" s="14"/>
      <c r="S851" s="15"/>
      <c r="T851" s="13"/>
      <c r="U851" s="14"/>
      <c r="V851" s="14"/>
      <c r="W851" s="15"/>
      <c r="X851" s="14"/>
      <c r="Y851" s="14"/>
      <c r="Z851" s="14"/>
      <c r="AA851" s="15"/>
    </row>
    <row r="852" spans="1:27" ht="15.75" thickBot="1" x14ac:dyDescent="0.3">
      <c r="B852" s="189" t="s">
        <v>208</v>
      </c>
      <c r="C852" s="190"/>
      <c r="D852" s="190"/>
      <c r="E852" s="191"/>
      <c r="F852" s="189" t="s">
        <v>203</v>
      </c>
      <c r="G852" s="190"/>
      <c r="H852" s="190"/>
      <c r="I852" s="191"/>
      <c r="J852" s="189" t="s">
        <v>204</v>
      </c>
      <c r="K852" s="190"/>
      <c r="L852" s="190"/>
      <c r="M852" s="191"/>
      <c r="N852" s="18"/>
      <c r="P852" s="189" t="s">
        <v>208</v>
      </c>
      <c r="Q852" s="190"/>
      <c r="R852" s="190"/>
      <c r="S852" s="191"/>
      <c r="T852" s="189" t="s">
        <v>203</v>
      </c>
      <c r="U852" s="190"/>
      <c r="V852" s="190"/>
      <c r="W852" s="191"/>
      <c r="X852" s="189" t="s">
        <v>204</v>
      </c>
      <c r="Y852" s="190"/>
      <c r="Z852" s="190"/>
      <c r="AA852" s="191"/>
    </row>
    <row r="853" spans="1:27" x14ac:dyDescent="0.25">
      <c r="A853" s="171" t="s">
        <v>205</v>
      </c>
      <c r="B853" s="8"/>
      <c r="C853" s="9"/>
      <c r="D853" s="9"/>
      <c r="E853" s="10"/>
      <c r="F853" s="8"/>
      <c r="G853" s="9"/>
      <c r="H853" s="9"/>
      <c r="I853" s="10"/>
      <c r="J853" s="8"/>
      <c r="K853" s="9"/>
      <c r="L853" s="9"/>
      <c r="M853" s="10"/>
      <c r="N853" s="12"/>
      <c r="O853" s="171" t="s">
        <v>205</v>
      </c>
      <c r="P853" s="8"/>
      <c r="Q853" s="9"/>
      <c r="R853" s="9"/>
      <c r="S853" s="10"/>
      <c r="T853" s="8"/>
      <c r="U853" s="9"/>
      <c r="V853" s="9"/>
      <c r="W853" s="10"/>
      <c r="X853" s="8"/>
      <c r="Y853" s="9"/>
      <c r="Z853" s="9"/>
      <c r="AA853" s="10"/>
    </row>
    <row r="854" spans="1:27" x14ac:dyDescent="0.25">
      <c r="A854" s="172"/>
      <c r="B854" s="11"/>
      <c r="E854" s="12"/>
      <c r="F854" s="11"/>
      <c r="I854" s="12"/>
      <c r="J854" s="11"/>
      <c r="M854" s="12"/>
      <c r="N854" s="12"/>
      <c r="O854" s="172"/>
      <c r="P854" s="11"/>
      <c r="S854" s="12"/>
      <c r="T854" s="11"/>
      <c r="W854" s="12"/>
      <c r="X854" s="11"/>
      <c r="AA854" s="12"/>
    </row>
    <row r="855" spans="1:27" x14ac:dyDescent="0.25">
      <c r="A855" s="172"/>
      <c r="B855" s="11"/>
      <c r="E855" s="12"/>
      <c r="F855" s="11"/>
      <c r="I855" s="12"/>
      <c r="J855" s="11"/>
      <c r="M855" s="12"/>
      <c r="N855" s="12"/>
      <c r="O855" s="172"/>
      <c r="P855" s="11"/>
      <c r="S855" s="12"/>
      <c r="T855" s="11"/>
      <c r="W855" s="12"/>
      <c r="X855" s="11"/>
      <c r="AA855" s="12"/>
    </row>
    <row r="856" spans="1:27" x14ac:dyDescent="0.25">
      <c r="A856" s="172"/>
      <c r="B856" s="11"/>
      <c r="E856" s="12"/>
      <c r="F856" s="11"/>
      <c r="I856" s="12"/>
      <c r="J856" s="11"/>
      <c r="M856" s="12"/>
      <c r="O856" s="172"/>
      <c r="P856" s="11"/>
      <c r="S856" s="12"/>
      <c r="T856" s="11"/>
      <c r="W856" s="12"/>
      <c r="X856" s="11"/>
      <c r="AA856" s="12"/>
    </row>
    <row r="857" spans="1:27" ht="15.75" thickBot="1" x14ac:dyDescent="0.3">
      <c r="A857" s="172"/>
      <c r="B857" s="13"/>
      <c r="C857" s="14"/>
      <c r="D857" s="14"/>
      <c r="E857" s="15"/>
      <c r="F857" s="13"/>
      <c r="G857" s="14"/>
      <c r="H857" s="14"/>
      <c r="I857" s="15"/>
      <c r="J857" s="13"/>
      <c r="K857" s="14"/>
      <c r="L857" s="14"/>
      <c r="M857" s="15"/>
      <c r="N857" s="12"/>
      <c r="O857" s="172"/>
      <c r="P857" s="13"/>
      <c r="Q857" s="14"/>
      <c r="R857" s="14"/>
      <c r="S857" s="15"/>
      <c r="T857" s="13"/>
      <c r="U857" s="14"/>
      <c r="V857" s="14"/>
      <c r="W857" s="15"/>
      <c r="X857" s="13"/>
      <c r="Y857" s="14"/>
      <c r="Z857" s="14"/>
      <c r="AA857" s="15"/>
    </row>
    <row r="858" spans="1:27" x14ac:dyDescent="0.25">
      <c r="A858" s="172"/>
      <c r="B858" s="9"/>
      <c r="C858" s="10"/>
      <c r="E858" s="12"/>
      <c r="F858" s="8"/>
      <c r="G858" s="10"/>
      <c r="I858" s="12"/>
      <c r="J858" s="8"/>
      <c r="K858" s="10"/>
      <c r="L858" s="8"/>
      <c r="M858" s="10"/>
      <c r="N858" s="12"/>
      <c r="O858" s="172"/>
      <c r="P858" s="9"/>
      <c r="Q858" s="10"/>
      <c r="S858" s="12"/>
      <c r="T858" s="8"/>
      <c r="U858" s="10"/>
      <c r="W858" s="12"/>
      <c r="X858" s="8"/>
      <c r="Y858" s="10"/>
      <c r="Z858" s="8"/>
      <c r="AA858" s="10"/>
    </row>
    <row r="859" spans="1:27" x14ac:dyDescent="0.25">
      <c r="A859" s="172"/>
      <c r="C859" s="12"/>
      <c r="E859" s="12"/>
      <c r="F859" s="11"/>
      <c r="G859" s="12"/>
      <c r="I859" s="12"/>
      <c r="J859" s="11"/>
      <c r="K859" s="12"/>
      <c r="L859" s="11"/>
      <c r="M859" s="12"/>
      <c r="N859" s="12"/>
      <c r="O859" s="172"/>
      <c r="Q859" s="12"/>
      <c r="S859" s="12"/>
      <c r="T859" s="11"/>
      <c r="U859" s="12"/>
      <c r="W859" s="12"/>
      <c r="X859" s="11"/>
      <c r="Y859" s="12"/>
      <c r="Z859" s="11"/>
      <c r="AA859" s="12"/>
    </row>
    <row r="860" spans="1:27" x14ac:dyDescent="0.25">
      <c r="A860" s="172"/>
      <c r="C860" s="12"/>
      <c r="E860" s="12"/>
      <c r="F860" s="11"/>
      <c r="G860" s="12"/>
      <c r="I860" s="12"/>
      <c r="J860" s="11"/>
      <c r="K860" s="12"/>
      <c r="L860" s="11"/>
      <c r="M860" s="12"/>
      <c r="N860" s="12"/>
      <c r="O860" s="172"/>
      <c r="Q860" s="12"/>
      <c r="S860" s="12"/>
      <c r="T860" s="11"/>
      <c r="U860" s="12"/>
      <c r="W860" s="12"/>
      <c r="X860" s="11"/>
      <c r="Y860" s="12"/>
      <c r="Z860" s="11"/>
      <c r="AA860" s="12"/>
    </row>
    <row r="861" spans="1:27" x14ac:dyDescent="0.25">
      <c r="A861" s="172"/>
      <c r="C861" s="12"/>
      <c r="E861" s="12"/>
      <c r="F861" s="11"/>
      <c r="G861" s="12"/>
      <c r="I861" s="12"/>
      <c r="J861" s="11"/>
      <c r="K861" s="12"/>
      <c r="L861" s="11"/>
      <c r="M861" s="12"/>
      <c r="N861" s="12"/>
      <c r="O861" s="172"/>
      <c r="Q861" s="12"/>
      <c r="S861" s="12"/>
      <c r="T861" s="11"/>
      <c r="U861" s="12"/>
      <c r="W861" s="12"/>
      <c r="X861" s="11"/>
      <c r="Y861" s="12"/>
      <c r="Z861" s="11"/>
      <c r="AA861" s="12"/>
    </row>
    <row r="862" spans="1:27" x14ac:dyDescent="0.25">
      <c r="A862" s="172"/>
      <c r="C862" s="12"/>
      <c r="F862" s="11"/>
      <c r="G862" s="12"/>
      <c r="J862" s="11"/>
      <c r="K862" s="12"/>
      <c r="L862" s="11"/>
      <c r="M862" s="12"/>
      <c r="O862" s="172"/>
      <c r="Q862" s="12"/>
      <c r="T862" s="11"/>
      <c r="U862" s="12"/>
      <c r="X862" s="11"/>
      <c r="Y862" s="12"/>
      <c r="Z862" s="11"/>
      <c r="AA862" s="12"/>
    </row>
    <row r="863" spans="1:27" ht="15.75" thickBot="1" x14ac:dyDescent="0.3">
      <c r="A863" s="173"/>
      <c r="B863" s="14"/>
      <c r="C863" s="15"/>
      <c r="D863" s="14"/>
      <c r="E863" s="15"/>
      <c r="F863" s="13"/>
      <c r="G863" s="15"/>
      <c r="H863" s="14"/>
      <c r="I863" s="15"/>
      <c r="J863" s="13"/>
      <c r="K863" s="15"/>
      <c r="L863" s="13"/>
      <c r="M863" s="15"/>
      <c r="N863" s="12"/>
      <c r="O863" s="173"/>
      <c r="P863" s="14"/>
      <c r="Q863" s="15"/>
      <c r="R863" s="14"/>
      <c r="S863" s="15"/>
      <c r="T863" s="13"/>
      <c r="U863" s="15"/>
      <c r="V863" s="14"/>
      <c r="W863" s="15"/>
      <c r="X863" s="13"/>
      <c r="Y863" s="15"/>
      <c r="Z863" s="13"/>
      <c r="AA863" s="15"/>
    </row>
    <row r="864" spans="1:27" x14ac:dyDescent="0.25">
      <c r="A864" s="171" t="s">
        <v>206</v>
      </c>
      <c r="B864" s="8"/>
      <c r="C864" s="9"/>
      <c r="D864" s="9"/>
      <c r="E864" s="10"/>
      <c r="F864" s="8"/>
      <c r="G864" s="9"/>
      <c r="H864" s="9"/>
      <c r="I864" s="10"/>
      <c r="J864" s="8"/>
      <c r="K864" s="9"/>
      <c r="L864" s="9"/>
      <c r="M864" s="10"/>
      <c r="N864" s="12"/>
      <c r="O864" s="171" t="s">
        <v>206</v>
      </c>
      <c r="P864" s="8"/>
      <c r="Q864" s="9"/>
      <c r="R864" s="9"/>
      <c r="S864" s="10"/>
      <c r="T864" s="8"/>
      <c r="U864" s="9"/>
      <c r="V864" s="9"/>
      <c r="W864" s="10"/>
      <c r="X864" s="8"/>
      <c r="Y864" s="9"/>
      <c r="Z864" s="9"/>
      <c r="AA864" s="10"/>
    </row>
    <row r="865" spans="1:27" x14ac:dyDescent="0.25">
      <c r="A865" s="172"/>
      <c r="B865" s="11"/>
      <c r="E865" s="12"/>
      <c r="F865" s="11"/>
      <c r="I865" s="12"/>
      <c r="J865" s="11"/>
      <c r="M865" s="12"/>
      <c r="N865" s="12"/>
      <c r="O865" s="172"/>
      <c r="P865" s="11"/>
      <c r="S865" s="12"/>
      <c r="T865" s="11"/>
      <c r="W865" s="12"/>
      <c r="X865" s="11"/>
      <c r="AA865" s="12"/>
    </row>
    <row r="866" spans="1:27" x14ac:dyDescent="0.25">
      <c r="A866" s="172"/>
      <c r="B866" s="11"/>
      <c r="E866" s="12"/>
      <c r="F866" s="11"/>
      <c r="I866" s="12"/>
      <c r="J866" s="11"/>
      <c r="M866" s="12"/>
      <c r="N866" s="12"/>
      <c r="O866" s="172"/>
      <c r="P866" s="11"/>
      <c r="S866" s="12"/>
      <c r="T866" s="11"/>
      <c r="W866" s="12"/>
      <c r="X866" s="11"/>
      <c r="AA866" s="12"/>
    </row>
    <row r="867" spans="1:27" x14ac:dyDescent="0.25">
      <c r="A867" s="172"/>
      <c r="B867" s="11"/>
      <c r="E867" s="12"/>
      <c r="F867" s="11"/>
      <c r="I867" s="12"/>
      <c r="J867" s="11"/>
      <c r="M867" s="12"/>
      <c r="N867" s="12"/>
      <c r="O867" s="172"/>
      <c r="P867" s="11"/>
      <c r="S867" s="12"/>
      <c r="T867" s="11"/>
      <c r="W867" s="12"/>
      <c r="X867" s="11"/>
      <c r="AA867" s="12"/>
    </row>
    <row r="868" spans="1:27" ht="15.75" thickBot="1" x14ac:dyDescent="0.3">
      <c r="A868" s="172"/>
      <c r="B868" s="13"/>
      <c r="C868" s="14"/>
      <c r="D868" s="14"/>
      <c r="E868" s="15"/>
      <c r="F868" s="13"/>
      <c r="G868" s="14"/>
      <c r="H868" s="14"/>
      <c r="I868" s="15"/>
      <c r="J868" s="13"/>
      <c r="K868" s="14"/>
      <c r="L868" s="14"/>
      <c r="M868" s="15"/>
      <c r="N868" s="12"/>
      <c r="O868" s="172"/>
      <c r="P868" s="13"/>
      <c r="Q868" s="14"/>
      <c r="R868" s="14"/>
      <c r="S868" s="15"/>
      <c r="T868" s="13"/>
      <c r="U868" s="14"/>
      <c r="V868" s="14"/>
      <c r="W868" s="15"/>
      <c r="X868" s="13"/>
      <c r="Y868" s="14"/>
      <c r="Z868" s="14"/>
      <c r="AA868" s="15"/>
    </row>
    <row r="869" spans="1:27" x14ac:dyDescent="0.25">
      <c r="A869" s="172"/>
      <c r="B869" s="8"/>
      <c r="C869" s="10"/>
      <c r="E869" s="12"/>
      <c r="F869" s="8"/>
      <c r="G869" s="10"/>
      <c r="I869" s="12"/>
      <c r="J869" s="8"/>
      <c r="K869" s="10"/>
      <c r="M869" s="12"/>
      <c r="N869" s="12"/>
      <c r="O869" s="172"/>
      <c r="P869" s="8"/>
      <c r="Q869" s="10"/>
      <c r="S869" s="12"/>
      <c r="T869" s="8"/>
      <c r="U869" s="10"/>
      <c r="W869" s="12"/>
      <c r="X869" s="8"/>
      <c r="Y869" s="10"/>
      <c r="AA869" s="12"/>
    </row>
    <row r="870" spans="1:27" x14ac:dyDescent="0.25">
      <c r="A870" s="172"/>
      <c r="B870" s="11"/>
      <c r="C870" s="12"/>
      <c r="E870" s="12"/>
      <c r="F870" s="11"/>
      <c r="G870" s="12"/>
      <c r="I870" s="12"/>
      <c r="J870" s="11"/>
      <c r="K870" s="12"/>
      <c r="M870" s="12"/>
      <c r="N870" s="12"/>
      <c r="O870" s="172"/>
      <c r="P870" s="11"/>
      <c r="Q870" s="12"/>
      <c r="S870" s="12"/>
      <c r="T870" s="11"/>
      <c r="U870" s="12"/>
      <c r="W870" s="12"/>
      <c r="X870" s="11"/>
      <c r="Y870" s="12"/>
      <c r="AA870" s="12"/>
    </row>
    <row r="871" spans="1:27" x14ac:dyDescent="0.25">
      <c r="A871" s="172"/>
      <c r="B871" s="11"/>
      <c r="C871" s="12"/>
      <c r="E871" s="12"/>
      <c r="F871" s="11"/>
      <c r="G871" s="12"/>
      <c r="I871" s="12"/>
      <c r="J871" s="11"/>
      <c r="K871" s="12"/>
      <c r="M871" s="12"/>
      <c r="N871" s="12"/>
      <c r="O871" s="172"/>
      <c r="P871" s="11"/>
      <c r="Q871" s="12"/>
      <c r="S871" s="12"/>
      <c r="T871" s="11"/>
      <c r="U871" s="12"/>
      <c r="W871" s="12"/>
      <c r="X871" s="11"/>
      <c r="Y871" s="12"/>
      <c r="AA871" s="12"/>
    </row>
    <row r="872" spans="1:27" x14ac:dyDescent="0.25">
      <c r="A872" s="172"/>
      <c r="B872" s="11"/>
      <c r="C872" s="12"/>
      <c r="E872" s="12"/>
      <c r="F872" s="11"/>
      <c r="G872" s="12"/>
      <c r="I872" s="12"/>
      <c r="J872" s="11"/>
      <c r="K872" s="12"/>
      <c r="M872" s="12"/>
      <c r="N872" s="12"/>
      <c r="O872" s="172"/>
      <c r="P872" s="11"/>
      <c r="Q872" s="12"/>
      <c r="S872" s="12"/>
      <c r="T872" s="11"/>
      <c r="U872" s="12"/>
      <c r="W872" s="12"/>
      <c r="X872" s="11"/>
      <c r="Y872" s="12"/>
      <c r="AA872" s="12"/>
    </row>
    <row r="873" spans="1:27" x14ac:dyDescent="0.25">
      <c r="A873" s="172"/>
      <c r="B873" s="11"/>
      <c r="C873" s="12"/>
      <c r="E873" s="12"/>
      <c r="F873" s="11"/>
      <c r="G873" s="12"/>
      <c r="I873" s="12"/>
      <c r="J873" s="11"/>
      <c r="K873" s="12"/>
      <c r="M873" s="12"/>
      <c r="N873" s="12"/>
      <c r="O873" s="172"/>
      <c r="P873" s="11"/>
      <c r="Q873" s="12"/>
      <c r="S873" s="12"/>
      <c r="T873" s="11"/>
      <c r="U873" s="12"/>
      <c r="W873" s="12"/>
      <c r="X873" s="11"/>
      <c r="Y873" s="12"/>
      <c r="AA873" s="12"/>
    </row>
    <row r="874" spans="1:27" ht="15.75" thickBot="1" x14ac:dyDescent="0.3">
      <c r="A874" s="173"/>
      <c r="B874" s="13"/>
      <c r="C874" s="15"/>
      <c r="D874" s="14"/>
      <c r="E874" s="15"/>
      <c r="F874" s="13"/>
      <c r="G874" s="15"/>
      <c r="H874" s="14"/>
      <c r="I874" s="15"/>
      <c r="J874" s="13"/>
      <c r="K874" s="15"/>
      <c r="L874" s="14"/>
      <c r="M874" s="15"/>
      <c r="N874" s="12"/>
      <c r="O874" s="173"/>
      <c r="P874" s="13"/>
      <c r="Q874" s="15"/>
      <c r="R874" s="14"/>
      <c r="S874" s="15"/>
      <c r="T874" s="13"/>
      <c r="U874" s="15"/>
      <c r="V874" s="14"/>
      <c r="W874" s="15"/>
      <c r="X874" s="13"/>
      <c r="Y874" s="15"/>
      <c r="Z874" s="14"/>
      <c r="AA874" s="15"/>
    </row>
    <row r="876" spans="1:27" ht="15.75" thickBot="1" x14ac:dyDescent="0.3"/>
    <row r="877" spans="1:27" ht="26.25" x14ac:dyDescent="0.25">
      <c r="B877" s="8" t="s">
        <v>202</v>
      </c>
      <c r="C877" s="9"/>
      <c r="D877" s="9"/>
      <c r="E877" s="10"/>
      <c r="F877" s="174" t="s">
        <v>47</v>
      </c>
      <c r="G877" s="175"/>
      <c r="H877" s="175"/>
      <c r="I877" s="175"/>
      <c r="J877" s="175"/>
      <c r="K877" s="175"/>
      <c r="L877" s="175"/>
      <c r="M877" s="176"/>
      <c r="N877" s="16"/>
      <c r="P877" s="8" t="s">
        <v>202</v>
      </c>
      <c r="Q877" s="9"/>
      <c r="R877" s="9"/>
      <c r="S877" s="10"/>
      <c r="T877" s="174" t="s">
        <v>319</v>
      </c>
      <c r="U877" s="175"/>
      <c r="V877" s="175"/>
      <c r="W877" s="175"/>
      <c r="X877" s="175"/>
      <c r="Y877" s="175"/>
      <c r="Z877" s="175"/>
      <c r="AA877" s="176"/>
    </row>
    <row r="878" spans="1:27" ht="26.25" x14ac:dyDescent="0.25">
      <c r="B878" s="11"/>
      <c r="E878" s="12"/>
      <c r="F878" s="177"/>
      <c r="G878" s="178"/>
      <c r="H878" s="178"/>
      <c r="I878" s="178"/>
      <c r="J878" s="178"/>
      <c r="K878" s="178"/>
      <c r="L878" s="178"/>
      <c r="M878" s="179"/>
      <c r="N878" s="16"/>
      <c r="P878" s="11"/>
      <c r="S878" s="12"/>
      <c r="T878" s="177"/>
      <c r="U878" s="178"/>
      <c r="V878" s="178"/>
      <c r="W878" s="178"/>
      <c r="X878" s="178"/>
      <c r="Y878" s="178"/>
      <c r="Z878" s="178"/>
      <c r="AA878" s="179"/>
    </row>
    <row r="879" spans="1:27" ht="26.25" x14ac:dyDescent="0.25">
      <c r="B879" s="11"/>
      <c r="C879" s="170" t="s">
        <v>350</v>
      </c>
      <c r="D879" s="170"/>
      <c r="E879" s="12"/>
      <c r="F879" s="177"/>
      <c r="G879" s="178"/>
      <c r="H879" s="178"/>
      <c r="I879" s="178"/>
      <c r="J879" s="178"/>
      <c r="K879" s="178"/>
      <c r="L879" s="178"/>
      <c r="M879" s="179"/>
      <c r="N879" s="16"/>
      <c r="P879" s="11"/>
      <c r="Q879" s="170" t="s">
        <v>350</v>
      </c>
      <c r="R879" s="170"/>
      <c r="S879" s="12"/>
      <c r="T879" s="177"/>
      <c r="U879" s="178"/>
      <c r="V879" s="178"/>
      <c r="W879" s="178"/>
      <c r="X879" s="178"/>
      <c r="Y879" s="178"/>
      <c r="Z879" s="178"/>
      <c r="AA879" s="179"/>
    </row>
    <row r="880" spans="1:27" ht="27" thickBot="1" x14ac:dyDescent="0.3">
      <c r="B880" s="11"/>
      <c r="C880" s="170"/>
      <c r="D880" s="170"/>
      <c r="E880" s="12"/>
      <c r="F880" s="180"/>
      <c r="G880" s="181"/>
      <c r="H880" s="181"/>
      <c r="I880" s="181"/>
      <c r="J880" s="181"/>
      <c r="K880" s="181"/>
      <c r="L880" s="181"/>
      <c r="M880" s="182"/>
      <c r="N880" s="16"/>
      <c r="P880" s="11"/>
      <c r="Q880" s="170"/>
      <c r="R880" s="170"/>
      <c r="S880" s="12"/>
      <c r="T880" s="180"/>
      <c r="U880" s="181"/>
      <c r="V880" s="181"/>
      <c r="W880" s="181"/>
      <c r="X880" s="181"/>
      <c r="Y880" s="181"/>
      <c r="Z880" s="181"/>
      <c r="AA880" s="182"/>
    </row>
    <row r="881" spans="1:27" ht="18.75" x14ac:dyDescent="0.25">
      <c r="B881" s="11"/>
      <c r="E881" s="12"/>
      <c r="F881" s="8"/>
      <c r="G881" s="183" t="str">
        <f>INDEX(Database!$B:$G,MATCH(F877,Database!$B:$B,0),MATCH(F882,Database!$B$1:$G$1,0))</f>
        <v>Spartak - Subotica</v>
      </c>
      <c r="H881" s="183"/>
      <c r="I881" s="183"/>
      <c r="J881" s="183"/>
      <c r="K881" s="183"/>
      <c r="L881" s="183"/>
      <c r="M881" s="184"/>
      <c r="N881" s="17"/>
      <c r="P881" s="11"/>
      <c r="S881" s="12"/>
      <c r="T881" s="8"/>
      <c r="U881" s="183" t="str">
        <f>INDEX(Database!$B:$G,MATCH(T877,Database!$B:$B,0),MATCH(T882,Database!$B$1:$G$1,0))</f>
        <v>Spartak - Subotica</v>
      </c>
      <c r="V881" s="183"/>
      <c r="W881" s="183"/>
      <c r="X881" s="183"/>
      <c r="Y881" s="183"/>
      <c r="Z881" s="183"/>
      <c r="AA881" s="184"/>
    </row>
    <row r="882" spans="1:27" ht="18.75" x14ac:dyDescent="0.25">
      <c r="B882" s="11"/>
      <c r="E882" s="12"/>
      <c r="F882" s="11" t="s">
        <v>207</v>
      </c>
      <c r="G882" s="185"/>
      <c r="H882" s="185"/>
      <c r="I882" s="185"/>
      <c r="J882" s="185"/>
      <c r="K882" s="185"/>
      <c r="L882" s="185"/>
      <c r="M882" s="186"/>
      <c r="N882" s="17"/>
      <c r="P882" s="11"/>
      <c r="S882" s="12"/>
      <c r="T882" s="11" t="s">
        <v>207</v>
      </c>
      <c r="U882" s="185"/>
      <c r="V882" s="185"/>
      <c r="W882" s="185"/>
      <c r="X882" s="185"/>
      <c r="Y882" s="185"/>
      <c r="Z882" s="185"/>
      <c r="AA882" s="186"/>
    </row>
    <row r="883" spans="1:27" ht="19.5" thickBot="1" x14ac:dyDescent="0.3">
      <c r="B883" s="11"/>
      <c r="E883" s="12"/>
      <c r="F883" s="13"/>
      <c r="G883" s="187"/>
      <c r="H883" s="187"/>
      <c r="I883" s="187"/>
      <c r="J883" s="187"/>
      <c r="K883" s="187"/>
      <c r="L883" s="187"/>
      <c r="M883" s="188"/>
      <c r="N883" s="17"/>
      <c r="P883" s="11"/>
      <c r="S883" s="12"/>
      <c r="T883" s="13"/>
      <c r="U883" s="187"/>
      <c r="V883" s="187"/>
      <c r="W883" s="187"/>
      <c r="X883" s="187"/>
      <c r="Y883" s="187"/>
      <c r="Z883" s="187"/>
      <c r="AA883" s="188"/>
    </row>
    <row r="884" spans="1:27" x14ac:dyDescent="0.25">
      <c r="B884" s="11"/>
      <c r="E884" s="12"/>
      <c r="F884" s="8"/>
      <c r="G884" s="9"/>
      <c r="I884" s="10"/>
      <c r="M884" s="12"/>
      <c r="P884" s="11"/>
      <c r="S884" s="12"/>
      <c r="T884" s="8"/>
      <c r="U884" s="9"/>
      <c r="W884" s="10"/>
      <c r="AA884" s="12"/>
    </row>
    <row r="885" spans="1:27" x14ac:dyDescent="0.25">
      <c r="B885" s="11"/>
      <c r="E885" s="12"/>
      <c r="F885" s="11" t="s">
        <v>200</v>
      </c>
      <c r="I885" s="12"/>
      <c r="J885" t="s">
        <v>201</v>
      </c>
      <c r="M885" s="12"/>
      <c r="P885" s="11"/>
      <c r="S885" s="12"/>
      <c r="T885" s="11" t="s">
        <v>200</v>
      </c>
      <c r="W885" s="12"/>
      <c r="X885" t="s">
        <v>201</v>
      </c>
      <c r="AA885" s="12"/>
    </row>
    <row r="886" spans="1:27" ht="15.75" thickBot="1" x14ac:dyDescent="0.3">
      <c r="B886" s="13"/>
      <c r="C886" s="14"/>
      <c r="D886" s="14"/>
      <c r="E886" s="15"/>
      <c r="F886" s="13"/>
      <c r="G886" s="14"/>
      <c r="H886" s="14"/>
      <c r="I886" s="15"/>
      <c r="J886" s="14"/>
      <c r="K886" s="14"/>
      <c r="L886" s="14"/>
      <c r="M886" s="15"/>
      <c r="P886" s="13"/>
      <c r="Q886" s="14"/>
      <c r="R886" s="14"/>
      <c r="S886" s="15"/>
      <c r="T886" s="13"/>
      <c r="U886" s="14"/>
      <c r="V886" s="14"/>
      <c r="W886" s="15"/>
      <c r="X886" s="14"/>
      <c r="Y886" s="14"/>
      <c r="Z886" s="14"/>
      <c r="AA886" s="15"/>
    </row>
    <row r="887" spans="1:27" ht="15.75" thickBot="1" x14ac:dyDescent="0.3">
      <c r="B887" s="189" t="s">
        <v>208</v>
      </c>
      <c r="C887" s="190"/>
      <c r="D887" s="190"/>
      <c r="E887" s="191"/>
      <c r="F887" s="189" t="s">
        <v>203</v>
      </c>
      <c r="G887" s="190"/>
      <c r="H887" s="190"/>
      <c r="I887" s="191"/>
      <c r="J887" s="189" t="s">
        <v>204</v>
      </c>
      <c r="K887" s="190"/>
      <c r="L887" s="190"/>
      <c r="M887" s="191"/>
      <c r="N887" s="18"/>
      <c r="P887" s="189" t="s">
        <v>208</v>
      </c>
      <c r="Q887" s="190"/>
      <c r="R887" s="190"/>
      <c r="S887" s="191"/>
      <c r="T887" s="189" t="s">
        <v>203</v>
      </c>
      <c r="U887" s="190"/>
      <c r="V887" s="190"/>
      <c r="W887" s="191"/>
      <c r="X887" s="189" t="s">
        <v>204</v>
      </c>
      <c r="Y887" s="190"/>
      <c r="Z887" s="190"/>
      <c r="AA887" s="191"/>
    </row>
    <row r="888" spans="1:27" x14ac:dyDescent="0.25">
      <c r="A888" s="171" t="s">
        <v>205</v>
      </c>
      <c r="B888" s="8"/>
      <c r="C888" s="9"/>
      <c r="D888" s="9"/>
      <c r="E888" s="10"/>
      <c r="F888" s="8"/>
      <c r="G888" s="9"/>
      <c r="H888" s="9"/>
      <c r="I888" s="10"/>
      <c r="J888" s="8"/>
      <c r="K888" s="9"/>
      <c r="L888" s="9"/>
      <c r="M888" s="10"/>
      <c r="N888" s="12"/>
      <c r="O888" s="171" t="s">
        <v>205</v>
      </c>
      <c r="P888" s="8"/>
      <c r="Q888" s="9"/>
      <c r="R888" s="9"/>
      <c r="S888" s="10"/>
      <c r="T888" s="8"/>
      <c r="U888" s="9"/>
      <c r="V888" s="9"/>
      <c r="W888" s="10"/>
      <c r="X888" s="8"/>
      <c r="Y888" s="9"/>
      <c r="Z888" s="9"/>
      <c r="AA888" s="10"/>
    </row>
    <row r="889" spans="1:27" x14ac:dyDescent="0.25">
      <c r="A889" s="172"/>
      <c r="B889" s="11"/>
      <c r="E889" s="12"/>
      <c r="F889" s="11"/>
      <c r="I889" s="12"/>
      <c r="J889" s="11"/>
      <c r="M889" s="12"/>
      <c r="N889" s="12"/>
      <c r="O889" s="172"/>
      <c r="P889" s="11"/>
      <c r="S889" s="12"/>
      <c r="T889" s="11"/>
      <c r="W889" s="12"/>
      <c r="X889" s="11"/>
      <c r="AA889" s="12"/>
    </row>
    <row r="890" spans="1:27" x14ac:dyDescent="0.25">
      <c r="A890" s="172"/>
      <c r="B890" s="11"/>
      <c r="E890" s="12"/>
      <c r="F890" s="11"/>
      <c r="I890" s="12"/>
      <c r="J890" s="11"/>
      <c r="M890" s="12"/>
      <c r="N890" s="12"/>
      <c r="O890" s="172"/>
      <c r="P890" s="11"/>
      <c r="S890" s="12"/>
      <c r="T890" s="11"/>
      <c r="W890" s="12"/>
      <c r="X890" s="11"/>
      <c r="AA890" s="12"/>
    </row>
    <row r="891" spans="1:27" x14ac:dyDescent="0.25">
      <c r="A891" s="172"/>
      <c r="B891" s="11"/>
      <c r="E891" s="12"/>
      <c r="F891" s="11"/>
      <c r="I891" s="12"/>
      <c r="J891" s="11"/>
      <c r="M891" s="12"/>
      <c r="O891" s="172"/>
      <c r="P891" s="11"/>
      <c r="S891" s="12"/>
      <c r="T891" s="11"/>
      <c r="W891" s="12"/>
      <c r="X891" s="11"/>
      <c r="AA891" s="12"/>
    </row>
    <row r="892" spans="1:27" ht="15.75" thickBot="1" x14ac:dyDescent="0.3">
      <c r="A892" s="172"/>
      <c r="B892" s="13"/>
      <c r="C892" s="14"/>
      <c r="D892" s="14"/>
      <c r="E892" s="15"/>
      <c r="F892" s="13"/>
      <c r="G892" s="14"/>
      <c r="H892" s="14"/>
      <c r="I892" s="15"/>
      <c r="J892" s="13"/>
      <c r="K892" s="14"/>
      <c r="L892" s="14"/>
      <c r="M892" s="15"/>
      <c r="N892" s="12"/>
      <c r="O892" s="172"/>
      <c r="P892" s="13"/>
      <c r="Q892" s="14"/>
      <c r="R892" s="14"/>
      <c r="S892" s="15"/>
      <c r="T892" s="13"/>
      <c r="U892" s="14"/>
      <c r="V892" s="14"/>
      <c r="W892" s="15"/>
      <c r="X892" s="13"/>
      <c r="Y892" s="14"/>
      <c r="Z892" s="14"/>
      <c r="AA892" s="15"/>
    </row>
    <row r="893" spans="1:27" x14ac:dyDescent="0.25">
      <c r="A893" s="172"/>
      <c r="B893" s="9"/>
      <c r="C893" s="10"/>
      <c r="E893" s="12"/>
      <c r="F893" s="8"/>
      <c r="G893" s="10"/>
      <c r="I893" s="12"/>
      <c r="J893" s="8"/>
      <c r="K893" s="10"/>
      <c r="L893" s="8"/>
      <c r="M893" s="10"/>
      <c r="N893" s="12"/>
      <c r="O893" s="172"/>
      <c r="P893" s="9"/>
      <c r="Q893" s="10"/>
      <c r="S893" s="12"/>
      <c r="T893" s="8"/>
      <c r="U893" s="10"/>
      <c r="W893" s="12"/>
      <c r="X893" s="8"/>
      <c r="Y893" s="10"/>
      <c r="Z893" s="8"/>
      <c r="AA893" s="10"/>
    </row>
    <row r="894" spans="1:27" x14ac:dyDescent="0.25">
      <c r="A894" s="172"/>
      <c r="C894" s="12"/>
      <c r="E894" s="12"/>
      <c r="F894" s="11"/>
      <c r="G894" s="12"/>
      <c r="I894" s="12"/>
      <c r="J894" s="11"/>
      <c r="K894" s="12"/>
      <c r="L894" s="11"/>
      <c r="M894" s="12"/>
      <c r="N894" s="12"/>
      <c r="O894" s="172"/>
      <c r="Q894" s="12"/>
      <c r="S894" s="12"/>
      <c r="T894" s="11"/>
      <c r="U894" s="12"/>
      <c r="W894" s="12"/>
      <c r="X894" s="11"/>
      <c r="Y894" s="12"/>
      <c r="Z894" s="11"/>
      <c r="AA894" s="12"/>
    </row>
    <row r="895" spans="1:27" x14ac:dyDescent="0.25">
      <c r="A895" s="172"/>
      <c r="C895" s="12"/>
      <c r="E895" s="12"/>
      <c r="F895" s="11"/>
      <c r="G895" s="12"/>
      <c r="I895" s="12"/>
      <c r="J895" s="11"/>
      <c r="K895" s="12"/>
      <c r="L895" s="11"/>
      <c r="M895" s="12"/>
      <c r="N895" s="12"/>
      <c r="O895" s="172"/>
      <c r="Q895" s="12"/>
      <c r="S895" s="12"/>
      <c r="T895" s="11"/>
      <c r="U895" s="12"/>
      <c r="W895" s="12"/>
      <c r="X895" s="11"/>
      <c r="Y895" s="12"/>
      <c r="Z895" s="11"/>
      <c r="AA895" s="12"/>
    </row>
    <row r="896" spans="1:27" x14ac:dyDescent="0.25">
      <c r="A896" s="172"/>
      <c r="C896" s="12"/>
      <c r="E896" s="12"/>
      <c r="F896" s="11"/>
      <c r="G896" s="12"/>
      <c r="I896" s="12"/>
      <c r="J896" s="11"/>
      <c r="K896" s="12"/>
      <c r="L896" s="11"/>
      <c r="M896" s="12"/>
      <c r="N896" s="12"/>
      <c r="O896" s="172"/>
      <c r="Q896" s="12"/>
      <c r="S896" s="12"/>
      <c r="T896" s="11"/>
      <c r="U896" s="12"/>
      <c r="W896" s="12"/>
      <c r="X896" s="11"/>
      <c r="Y896" s="12"/>
      <c r="Z896" s="11"/>
      <c r="AA896" s="12"/>
    </row>
    <row r="897" spans="1:27" x14ac:dyDescent="0.25">
      <c r="A897" s="172"/>
      <c r="C897" s="12"/>
      <c r="F897" s="11"/>
      <c r="G897" s="12"/>
      <c r="J897" s="11"/>
      <c r="K897" s="12"/>
      <c r="L897" s="11"/>
      <c r="M897" s="12"/>
      <c r="O897" s="172"/>
      <c r="Q897" s="12"/>
      <c r="T897" s="11"/>
      <c r="U897" s="12"/>
      <c r="X897" s="11"/>
      <c r="Y897" s="12"/>
      <c r="Z897" s="11"/>
      <c r="AA897" s="12"/>
    </row>
    <row r="898" spans="1:27" ht="15.75" thickBot="1" x14ac:dyDescent="0.3">
      <c r="A898" s="173"/>
      <c r="B898" s="14"/>
      <c r="C898" s="15"/>
      <c r="D898" s="14"/>
      <c r="E898" s="15"/>
      <c r="F898" s="13"/>
      <c r="G898" s="15"/>
      <c r="H898" s="14"/>
      <c r="I898" s="15"/>
      <c r="J898" s="13"/>
      <c r="K898" s="15"/>
      <c r="L898" s="13"/>
      <c r="M898" s="15"/>
      <c r="N898" s="12"/>
      <c r="O898" s="173"/>
      <c r="P898" s="14"/>
      <c r="Q898" s="15"/>
      <c r="R898" s="14"/>
      <c r="S898" s="15"/>
      <c r="T898" s="13"/>
      <c r="U898" s="15"/>
      <c r="V898" s="14"/>
      <c r="W898" s="15"/>
      <c r="X898" s="13"/>
      <c r="Y898" s="15"/>
      <c r="Z898" s="13"/>
      <c r="AA898" s="15"/>
    </row>
    <row r="899" spans="1:27" x14ac:dyDescent="0.25">
      <c r="A899" s="171" t="s">
        <v>206</v>
      </c>
      <c r="B899" s="8"/>
      <c r="C899" s="9"/>
      <c r="D899" s="9"/>
      <c r="E899" s="10"/>
      <c r="F899" s="8"/>
      <c r="G899" s="9"/>
      <c r="H899" s="9"/>
      <c r="I899" s="10"/>
      <c r="J899" s="8"/>
      <c r="K899" s="9"/>
      <c r="L899" s="9"/>
      <c r="M899" s="10"/>
      <c r="N899" s="12"/>
      <c r="O899" s="171" t="s">
        <v>206</v>
      </c>
      <c r="P899" s="8"/>
      <c r="Q899" s="9"/>
      <c r="R899" s="9"/>
      <c r="S899" s="10"/>
      <c r="T899" s="8"/>
      <c r="U899" s="9"/>
      <c r="V899" s="9"/>
      <c r="W899" s="10"/>
      <c r="X899" s="8"/>
      <c r="Y899" s="9"/>
      <c r="Z899" s="9"/>
      <c r="AA899" s="10"/>
    </row>
    <row r="900" spans="1:27" x14ac:dyDescent="0.25">
      <c r="A900" s="172"/>
      <c r="B900" s="11"/>
      <c r="E900" s="12"/>
      <c r="F900" s="11"/>
      <c r="I900" s="12"/>
      <c r="J900" s="11"/>
      <c r="M900" s="12"/>
      <c r="N900" s="12"/>
      <c r="O900" s="172"/>
      <c r="P900" s="11"/>
      <c r="S900" s="12"/>
      <c r="T900" s="11"/>
      <c r="W900" s="12"/>
      <c r="X900" s="11"/>
      <c r="AA900" s="12"/>
    </row>
    <row r="901" spans="1:27" x14ac:dyDescent="0.25">
      <c r="A901" s="172"/>
      <c r="B901" s="11"/>
      <c r="E901" s="12"/>
      <c r="F901" s="11"/>
      <c r="I901" s="12"/>
      <c r="J901" s="11"/>
      <c r="M901" s="12"/>
      <c r="N901" s="12"/>
      <c r="O901" s="172"/>
      <c r="P901" s="11"/>
      <c r="S901" s="12"/>
      <c r="T901" s="11"/>
      <c r="W901" s="12"/>
      <c r="X901" s="11"/>
      <c r="AA901" s="12"/>
    </row>
    <row r="902" spans="1:27" x14ac:dyDescent="0.25">
      <c r="A902" s="172"/>
      <c r="B902" s="11"/>
      <c r="E902" s="12"/>
      <c r="F902" s="11"/>
      <c r="I902" s="12"/>
      <c r="J902" s="11"/>
      <c r="M902" s="12"/>
      <c r="N902" s="12"/>
      <c r="O902" s="172"/>
      <c r="P902" s="11"/>
      <c r="S902" s="12"/>
      <c r="T902" s="11"/>
      <c r="W902" s="12"/>
      <c r="X902" s="11"/>
      <c r="AA902" s="12"/>
    </row>
    <row r="903" spans="1:27" ht="15.75" thickBot="1" x14ac:dyDescent="0.3">
      <c r="A903" s="172"/>
      <c r="B903" s="13"/>
      <c r="C903" s="14"/>
      <c r="D903" s="14"/>
      <c r="E903" s="15"/>
      <c r="F903" s="13"/>
      <c r="G903" s="14"/>
      <c r="H903" s="14"/>
      <c r="I903" s="15"/>
      <c r="J903" s="13"/>
      <c r="K903" s="14"/>
      <c r="L903" s="14"/>
      <c r="M903" s="15"/>
      <c r="N903" s="12"/>
      <c r="O903" s="172"/>
      <c r="P903" s="13"/>
      <c r="Q903" s="14"/>
      <c r="R903" s="14"/>
      <c r="S903" s="15"/>
      <c r="T903" s="13"/>
      <c r="U903" s="14"/>
      <c r="V903" s="14"/>
      <c r="W903" s="15"/>
      <c r="X903" s="13"/>
      <c r="Y903" s="14"/>
      <c r="Z903" s="14"/>
      <c r="AA903" s="15"/>
    </row>
    <row r="904" spans="1:27" x14ac:dyDescent="0.25">
      <c r="A904" s="172"/>
      <c r="B904" s="8"/>
      <c r="C904" s="10"/>
      <c r="E904" s="12"/>
      <c r="F904" s="8"/>
      <c r="G904" s="10"/>
      <c r="I904" s="12"/>
      <c r="J904" s="8"/>
      <c r="K904" s="10"/>
      <c r="M904" s="12"/>
      <c r="N904" s="12"/>
      <c r="O904" s="172"/>
      <c r="P904" s="8"/>
      <c r="Q904" s="10"/>
      <c r="S904" s="12"/>
      <c r="T904" s="8"/>
      <c r="U904" s="10"/>
      <c r="W904" s="12"/>
      <c r="X904" s="8"/>
      <c r="Y904" s="10"/>
      <c r="AA904" s="12"/>
    </row>
    <row r="905" spans="1:27" x14ac:dyDescent="0.25">
      <c r="A905" s="172"/>
      <c r="B905" s="11"/>
      <c r="C905" s="12"/>
      <c r="E905" s="12"/>
      <c r="F905" s="11"/>
      <c r="G905" s="12"/>
      <c r="I905" s="12"/>
      <c r="J905" s="11"/>
      <c r="K905" s="12"/>
      <c r="M905" s="12"/>
      <c r="N905" s="12"/>
      <c r="O905" s="172"/>
      <c r="P905" s="11"/>
      <c r="Q905" s="12"/>
      <c r="S905" s="12"/>
      <c r="T905" s="11"/>
      <c r="U905" s="12"/>
      <c r="W905" s="12"/>
      <c r="X905" s="11"/>
      <c r="Y905" s="12"/>
      <c r="AA905" s="12"/>
    </row>
    <row r="906" spans="1:27" x14ac:dyDescent="0.25">
      <c r="A906" s="172"/>
      <c r="B906" s="11"/>
      <c r="C906" s="12"/>
      <c r="E906" s="12"/>
      <c r="F906" s="11"/>
      <c r="G906" s="12"/>
      <c r="I906" s="12"/>
      <c r="J906" s="11"/>
      <c r="K906" s="12"/>
      <c r="M906" s="12"/>
      <c r="N906" s="12"/>
      <c r="O906" s="172"/>
      <c r="P906" s="11"/>
      <c r="Q906" s="12"/>
      <c r="S906" s="12"/>
      <c r="T906" s="11"/>
      <c r="U906" s="12"/>
      <c r="W906" s="12"/>
      <c r="X906" s="11"/>
      <c r="Y906" s="12"/>
      <c r="AA906" s="12"/>
    </row>
    <row r="907" spans="1:27" x14ac:dyDescent="0.25">
      <c r="A907" s="172"/>
      <c r="B907" s="11"/>
      <c r="C907" s="12"/>
      <c r="E907" s="12"/>
      <c r="F907" s="11"/>
      <c r="G907" s="12"/>
      <c r="I907" s="12"/>
      <c r="J907" s="11"/>
      <c r="K907" s="12"/>
      <c r="M907" s="12"/>
      <c r="N907" s="12"/>
      <c r="O907" s="172"/>
      <c r="P907" s="11"/>
      <c r="Q907" s="12"/>
      <c r="S907" s="12"/>
      <c r="T907" s="11"/>
      <c r="U907" s="12"/>
      <c r="W907" s="12"/>
      <c r="X907" s="11"/>
      <c r="Y907" s="12"/>
      <c r="AA907" s="12"/>
    </row>
    <row r="908" spans="1:27" x14ac:dyDescent="0.25">
      <c r="A908" s="172"/>
      <c r="B908" s="11"/>
      <c r="C908" s="12"/>
      <c r="E908" s="12"/>
      <c r="F908" s="11"/>
      <c r="G908" s="12"/>
      <c r="I908" s="12"/>
      <c r="J908" s="11"/>
      <c r="K908" s="12"/>
      <c r="M908" s="12"/>
      <c r="N908" s="12"/>
      <c r="O908" s="172"/>
      <c r="P908" s="11"/>
      <c r="Q908" s="12"/>
      <c r="S908" s="12"/>
      <c r="T908" s="11"/>
      <c r="U908" s="12"/>
      <c r="W908" s="12"/>
      <c r="X908" s="11"/>
      <c r="Y908" s="12"/>
      <c r="AA908" s="12"/>
    </row>
    <row r="909" spans="1:27" ht="15.75" thickBot="1" x14ac:dyDescent="0.3">
      <c r="A909" s="173"/>
      <c r="B909" s="13"/>
      <c r="C909" s="15"/>
      <c r="D909" s="14"/>
      <c r="E909" s="15"/>
      <c r="F909" s="13"/>
      <c r="G909" s="15"/>
      <c r="H909" s="14"/>
      <c r="I909" s="15"/>
      <c r="J909" s="13"/>
      <c r="K909" s="15"/>
      <c r="L909" s="14"/>
      <c r="M909" s="15"/>
      <c r="N909" s="12"/>
      <c r="O909" s="173"/>
      <c r="P909" s="13"/>
      <c r="Q909" s="15"/>
      <c r="R909" s="14"/>
      <c r="S909" s="15"/>
      <c r="T909" s="13"/>
      <c r="U909" s="15"/>
      <c r="V909" s="14"/>
      <c r="W909" s="15"/>
      <c r="X909" s="13"/>
      <c r="Y909" s="15"/>
      <c r="Z909" s="14"/>
      <c r="AA909" s="15"/>
    </row>
    <row r="911" spans="1:27" ht="15.75" thickBot="1" x14ac:dyDescent="0.3"/>
    <row r="912" spans="1:27" ht="26.25" x14ac:dyDescent="0.25">
      <c r="B912" s="8" t="s">
        <v>202</v>
      </c>
      <c r="C912" s="9"/>
      <c r="D912" s="9"/>
      <c r="E912" s="10"/>
      <c r="F912" s="174" t="s">
        <v>335</v>
      </c>
      <c r="G912" s="175"/>
      <c r="H912" s="175"/>
      <c r="I912" s="175"/>
      <c r="J912" s="175"/>
      <c r="K912" s="175"/>
      <c r="L912" s="175"/>
      <c r="M912" s="176"/>
      <c r="N912" s="16"/>
      <c r="P912" s="8" t="s">
        <v>202</v>
      </c>
      <c r="Q912" s="9"/>
      <c r="R912" s="9"/>
      <c r="S912" s="10"/>
      <c r="T912" s="174"/>
      <c r="U912" s="175"/>
      <c r="V912" s="175"/>
      <c r="W912" s="175"/>
      <c r="X912" s="175"/>
      <c r="Y912" s="175"/>
      <c r="Z912" s="175"/>
      <c r="AA912" s="176"/>
    </row>
    <row r="913" spans="1:27" ht="26.25" x14ac:dyDescent="0.25">
      <c r="B913" s="11"/>
      <c r="E913" s="12"/>
      <c r="F913" s="177"/>
      <c r="G913" s="178"/>
      <c r="H913" s="178"/>
      <c r="I913" s="178"/>
      <c r="J913" s="178"/>
      <c r="K913" s="178"/>
      <c r="L913" s="178"/>
      <c r="M913" s="179"/>
      <c r="N913" s="16"/>
      <c r="P913" s="11"/>
      <c r="S913" s="12"/>
      <c r="T913" s="177"/>
      <c r="U913" s="178"/>
      <c r="V913" s="178"/>
      <c r="W913" s="178"/>
      <c r="X913" s="178"/>
      <c r="Y913" s="178"/>
      <c r="Z913" s="178"/>
      <c r="AA913" s="179"/>
    </row>
    <row r="914" spans="1:27" ht="26.25" x14ac:dyDescent="0.25">
      <c r="B914" s="11"/>
      <c r="C914" s="170" t="s">
        <v>350</v>
      </c>
      <c r="D914" s="170"/>
      <c r="E914" s="12"/>
      <c r="F914" s="177"/>
      <c r="G914" s="178"/>
      <c r="H914" s="178"/>
      <c r="I914" s="178"/>
      <c r="J914" s="178"/>
      <c r="K914" s="178"/>
      <c r="L914" s="178"/>
      <c r="M914" s="179"/>
      <c r="N914" s="16"/>
      <c r="P914" s="11"/>
      <c r="Q914" s="170"/>
      <c r="R914" s="170"/>
      <c r="S914" s="12"/>
      <c r="T914" s="177"/>
      <c r="U914" s="178"/>
      <c r="V914" s="178"/>
      <c r="W914" s="178"/>
      <c r="X914" s="178"/>
      <c r="Y914" s="178"/>
      <c r="Z914" s="178"/>
      <c r="AA914" s="179"/>
    </row>
    <row r="915" spans="1:27" ht="27" thickBot="1" x14ac:dyDescent="0.3">
      <c r="B915" s="11"/>
      <c r="C915" s="170"/>
      <c r="D915" s="170"/>
      <c r="E915" s="12"/>
      <c r="F915" s="180"/>
      <c r="G915" s="181"/>
      <c r="H915" s="181"/>
      <c r="I915" s="181"/>
      <c r="J915" s="181"/>
      <c r="K915" s="181"/>
      <c r="L915" s="181"/>
      <c r="M915" s="182"/>
      <c r="N915" s="16"/>
      <c r="P915" s="11"/>
      <c r="Q915" s="170"/>
      <c r="R915" s="170"/>
      <c r="S915" s="12"/>
      <c r="T915" s="180"/>
      <c r="U915" s="181"/>
      <c r="V915" s="181"/>
      <c r="W915" s="181"/>
      <c r="X915" s="181"/>
      <c r="Y915" s="181"/>
      <c r="Z915" s="181"/>
      <c r="AA915" s="182"/>
    </row>
    <row r="916" spans="1:27" ht="18.75" x14ac:dyDescent="0.25">
      <c r="B916" s="11"/>
      <c r="E916" s="12"/>
      <c r="F916" s="8"/>
      <c r="G916" s="183" t="str">
        <f>INDEX(Database!$B:$G,MATCH(F912,Database!$B:$B,0),MATCH(F917,Database!$B$1:$G$1,0))</f>
        <v>F GYM - Beograd</v>
      </c>
      <c r="H916" s="183"/>
      <c r="I916" s="183"/>
      <c r="J916" s="183"/>
      <c r="K916" s="183"/>
      <c r="L916" s="183"/>
      <c r="M916" s="184"/>
      <c r="N916" s="17"/>
      <c r="P916" s="11"/>
      <c r="S916" s="12"/>
      <c r="T916" s="8"/>
      <c r="U916" s="183"/>
      <c r="V916" s="183"/>
      <c r="W916" s="183"/>
      <c r="X916" s="183"/>
      <c r="Y916" s="183"/>
      <c r="Z916" s="183"/>
      <c r="AA916" s="184"/>
    </row>
    <row r="917" spans="1:27" ht="18.75" x14ac:dyDescent="0.25">
      <c r="B917" s="11"/>
      <c r="E917" s="12"/>
      <c r="F917" s="11" t="s">
        <v>207</v>
      </c>
      <c r="G917" s="185"/>
      <c r="H917" s="185"/>
      <c r="I917" s="185"/>
      <c r="J917" s="185"/>
      <c r="K917" s="185"/>
      <c r="L917" s="185"/>
      <c r="M917" s="186"/>
      <c r="N917" s="17"/>
      <c r="P917" s="11"/>
      <c r="S917" s="12"/>
      <c r="T917" s="11" t="s">
        <v>207</v>
      </c>
      <c r="U917" s="185"/>
      <c r="V917" s="185"/>
      <c r="W917" s="185"/>
      <c r="X917" s="185"/>
      <c r="Y917" s="185"/>
      <c r="Z917" s="185"/>
      <c r="AA917" s="186"/>
    </row>
    <row r="918" spans="1:27" ht="19.5" thickBot="1" x14ac:dyDescent="0.3">
      <c r="B918" s="11"/>
      <c r="E918" s="12"/>
      <c r="F918" s="13"/>
      <c r="G918" s="187"/>
      <c r="H918" s="187"/>
      <c r="I918" s="187"/>
      <c r="J918" s="187"/>
      <c r="K918" s="187"/>
      <c r="L918" s="187"/>
      <c r="M918" s="188"/>
      <c r="N918" s="17"/>
      <c r="P918" s="11"/>
      <c r="S918" s="12"/>
      <c r="T918" s="13"/>
      <c r="U918" s="187"/>
      <c r="V918" s="187"/>
      <c r="W918" s="187"/>
      <c r="X918" s="187"/>
      <c r="Y918" s="187"/>
      <c r="Z918" s="187"/>
      <c r="AA918" s="188"/>
    </row>
    <row r="919" spans="1:27" x14ac:dyDescent="0.25">
      <c r="B919" s="11"/>
      <c r="E919" s="12"/>
      <c r="F919" s="8"/>
      <c r="G919" s="9"/>
      <c r="I919" s="10"/>
      <c r="M919" s="12"/>
      <c r="P919" s="11"/>
      <c r="S919" s="12"/>
      <c r="T919" s="8"/>
      <c r="U919" s="9"/>
      <c r="W919" s="10"/>
      <c r="AA919" s="12"/>
    </row>
    <row r="920" spans="1:27" x14ac:dyDescent="0.25">
      <c r="B920" s="11"/>
      <c r="E920" s="12"/>
      <c r="F920" s="11" t="s">
        <v>200</v>
      </c>
      <c r="I920" s="12"/>
      <c r="J920" t="s">
        <v>201</v>
      </c>
      <c r="M920" s="12"/>
      <c r="P920" s="11"/>
      <c r="S920" s="12"/>
      <c r="T920" s="11" t="s">
        <v>200</v>
      </c>
      <c r="W920" s="12"/>
      <c r="X920" t="s">
        <v>201</v>
      </c>
      <c r="AA920" s="12"/>
    </row>
    <row r="921" spans="1:27" ht="15.75" thickBot="1" x14ac:dyDescent="0.3">
      <c r="B921" s="13"/>
      <c r="C921" s="14"/>
      <c r="D921" s="14"/>
      <c r="E921" s="15"/>
      <c r="F921" s="13"/>
      <c r="G921" s="14"/>
      <c r="H921" s="14"/>
      <c r="I921" s="15"/>
      <c r="J921" s="14"/>
      <c r="K921" s="14"/>
      <c r="L921" s="14"/>
      <c r="M921" s="15"/>
      <c r="P921" s="13"/>
      <c r="Q921" s="14"/>
      <c r="R921" s="14"/>
      <c r="S921" s="15"/>
      <c r="T921" s="13"/>
      <c r="U921" s="14"/>
      <c r="V921" s="14"/>
      <c r="W921" s="15"/>
      <c r="X921" s="14"/>
      <c r="Y921" s="14"/>
      <c r="Z921" s="14"/>
      <c r="AA921" s="15"/>
    </row>
    <row r="922" spans="1:27" ht="15.75" thickBot="1" x14ac:dyDescent="0.3">
      <c r="B922" s="189" t="s">
        <v>208</v>
      </c>
      <c r="C922" s="190"/>
      <c r="D922" s="190"/>
      <c r="E922" s="191"/>
      <c r="F922" s="189" t="s">
        <v>203</v>
      </c>
      <c r="G922" s="190"/>
      <c r="H922" s="190"/>
      <c r="I922" s="191"/>
      <c r="J922" s="189" t="s">
        <v>204</v>
      </c>
      <c r="K922" s="190"/>
      <c r="L922" s="190"/>
      <c r="M922" s="191"/>
      <c r="N922" s="18"/>
      <c r="P922" s="189" t="s">
        <v>208</v>
      </c>
      <c r="Q922" s="190"/>
      <c r="R922" s="190"/>
      <c r="S922" s="191"/>
      <c r="T922" s="189" t="s">
        <v>203</v>
      </c>
      <c r="U922" s="190"/>
      <c r="V922" s="190"/>
      <c r="W922" s="191"/>
      <c r="X922" s="189" t="s">
        <v>204</v>
      </c>
      <c r="Y922" s="190"/>
      <c r="Z922" s="190"/>
      <c r="AA922" s="191"/>
    </row>
    <row r="923" spans="1:27" x14ac:dyDescent="0.25">
      <c r="A923" s="171" t="s">
        <v>205</v>
      </c>
      <c r="B923" s="8"/>
      <c r="C923" s="9"/>
      <c r="D923" s="9"/>
      <c r="E923" s="10"/>
      <c r="F923" s="8"/>
      <c r="G923" s="9"/>
      <c r="H923" s="9"/>
      <c r="I923" s="10"/>
      <c r="J923" s="8"/>
      <c r="K923" s="9"/>
      <c r="L923" s="9"/>
      <c r="M923" s="10"/>
      <c r="N923" s="12"/>
      <c r="O923" s="171" t="s">
        <v>205</v>
      </c>
      <c r="P923" s="8"/>
      <c r="Q923" s="9"/>
      <c r="R923" s="9"/>
      <c r="S923" s="10"/>
      <c r="T923" s="8"/>
      <c r="U923" s="9"/>
      <c r="V923" s="9"/>
      <c r="W923" s="10"/>
      <c r="X923" s="8"/>
      <c r="Y923" s="9"/>
      <c r="Z923" s="9"/>
      <c r="AA923" s="10"/>
    </row>
    <row r="924" spans="1:27" x14ac:dyDescent="0.25">
      <c r="A924" s="172"/>
      <c r="B924" s="11"/>
      <c r="E924" s="12"/>
      <c r="F924" s="11"/>
      <c r="I924" s="12"/>
      <c r="J924" s="11"/>
      <c r="M924" s="12"/>
      <c r="N924" s="12"/>
      <c r="O924" s="172"/>
      <c r="P924" s="11"/>
      <c r="S924" s="12"/>
      <c r="T924" s="11"/>
      <c r="W924" s="12"/>
      <c r="X924" s="11"/>
      <c r="AA924" s="12"/>
    </row>
    <row r="925" spans="1:27" x14ac:dyDescent="0.25">
      <c r="A925" s="172"/>
      <c r="B925" s="11"/>
      <c r="E925" s="12"/>
      <c r="F925" s="11"/>
      <c r="I925" s="12"/>
      <c r="J925" s="11"/>
      <c r="M925" s="12"/>
      <c r="N925" s="12"/>
      <c r="O925" s="172"/>
      <c r="P925" s="11"/>
      <c r="S925" s="12"/>
      <c r="T925" s="11"/>
      <c r="W925" s="12"/>
      <c r="X925" s="11"/>
      <c r="AA925" s="12"/>
    </row>
    <row r="926" spans="1:27" x14ac:dyDescent="0.25">
      <c r="A926" s="172"/>
      <c r="B926" s="11"/>
      <c r="E926" s="12"/>
      <c r="F926" s="11"/>
      <c r="I926" s="12"/>
      <c r="J926" s="11"/>
      <c r="M926" s="12"/>
      <c r="O926" s="172"/>
      <c r="P926" s="11"/>
      <c r="S926" s="12"/>
      <c r="T926" s="11"/>
      <c r="W926" s="12"/>
      <c r="X926" s="11"/>
      <c r="AA926" s="12"/>
    </row>
    <row r="927" spans="1:27" ht="15.75" thickBot="1" x14ac:dyDescent="0.3">
      <c r="A927" s="172"/>
      <c r="B927" s="13"/>
      <c r="C927" s="14"/>
      <c r="D927" s="14"/>
      <c r="E927" s="15"/>
      <c r="F927" s="13"/>
      <c r="G927" s="14"/>
      <c r="H927" s="14"/>
      <c r="I927" s="15"/>
      <c r="J927" s="13"/>
      <c r="K927" s="14"/>
      <c r="L927" s="14"/>
      <c r="M927" s="15"/>
      <c r="N927" s="12"/>
      <c r="O927" s="172"/>
      <c r="P927" s="13"/>
      <c r="Q927" s="14"/>
      <c r="R927" s="14"/>
      <c r="S927" s="15"/>
      <c r="T927" s="13"/>
      <c r="U927" s="14"/>
      <c r="V927" s="14"/>
      <c r="W927" s="15"/>
      <c r="X927" s="13"/>
      <c r="Y927" s="14"/>
      <c r="Z927" s="14"/>
      <c r="AA927" s="15"/>
    </row>
    <row r="928" spans="1:27" x14ac:dyDescent="0.25">
      <c r="A928" s="172"/>
      <c r="B928" s="9"/>
      <c r="C928" s="10"/>
      <c r="E928" s="12"/>
      <c r="F928" s="8"/>
      <c r="G928" s="10"/>
      <c r="I928" s="12"/>
      <c r="J928" s="8"/>
      <c r="K928" s="10"/>
      <c r="L928" s="8"/>
      <c r="M928" s="10"/>
      <c r="N928" s="12"/>
      <c r="O928" s="172"/>
      <c r="P928" s="9"/>
      <c r="Q928" s="10"/>
      <c r="S928" s="12"/>
      <c r="T928" s="8"/>
      <c r="U928" s="10"/>
      <c r="W928" s="12"/>
      <c r="X928" s="8"/>
      <c r="Y928" s="10"/>
      <c r="Z928" s="8"/>
      <c r="AA928" s="10"/>
    </row>
    <row r="929" spans="1:27" x14ac:dyDescent="0.25">
      <c r="A929" s="172"/>
      <c r="C929" s="12"/>
      <c r="E929" s="12"/>
      <c r="F929" s="11"/>
      <c r="G929" s="12"/>
      <c r="I929" s="12"/>
      <c r="J929" s="11"/>
      <c r="K929" s="12"/>
      <c r="L929" s="11"/>
      <c r="M929" s="12"/>
      <c r="N929" s="12"/>
      <c r="O929" s="172"/>
      <c r="Q929" s="12"/>
      <c r="S929" s="12"/>
      <c r="T929" s="11"/>
      <c r="U929" s="12"/>
      <c r="W929" s="12"/>
      <c r="X929" s="11"/>
      <c r="Y929" s="12"/>
      <c r="Z929" s="11"/>
      <c r="AA929" s="12"/>
    </row>
    <row r="930" spans="1:27" x14ac:dyDescent="0.25">
      <c r="A930" s="172"/>
      <c r="C930" s="12"/>
      <c r="E930" s="12"/>
      <c r="F930" s="11"/>
      <c r="G930" s="12"/>
      <c r="I930" s="12"/>
      <c r="J930" s="11"/>
      <c r="K930" s="12"/>
      <c r="L930" s="11"/>
      <c r="M930" s="12"/>
      <c r="N930" s="12"/>
      <c r="O930" s="172"/>
      <c r="Q930" s="12"/>
      <c r="S930" s="12"/>
      <c r="T930" s="11"/>
      <c r="U930" s="12"/>
      <c r="W930" s="12"/>
      <c r="X930" s="11"/>
      <c r="Y930" s="12"/>
      <c r="Z930" s="11"/>
      <c r="AA930" s="12"/>
    </row>
    <row r="931" spans="1:27" x14ac:dyDescent="0.25">
      <c r="A931" s="172"/>
      <c r="C931" s="12"/>
      <c r="E931" s="12"/>
      <c r="F931" s="11"/>
      <c r="G931" s="12"/>
      <c r="I931" s="12"/>
      <c r="J931" s="11"/>
      <c r="K931" s="12"/>
      <c r="L931" s="11"/>
      <c r="M931" s="12"/>
      <c r="N931" s="12"/>
      <c r="O931" s="172"/>
      <c r="Q931" s="12"/>
      <c r="S931" s="12"/>
      <c r="T931" s="11"/>
      <c r="U931" s="12"/>
      <c r="W931" s="12"/>
      <c r="X931" s="11"/>
      <c r="Y931" s="12"/>
      <c r="Z931" s="11"/>
      <c r="AA931" s="12"/>
    </row>
    <row r="932" spans="1:27" x14ac:dyDescent="0.25">
      <c r="A932" s="172"/>
      <c r="C932" s="12"/>
      <c r="F932" s="11"/>
      <c r="G932" s="12"/>
      <c r="J932" s="11"/>
      <c r="K932" s="12"/>
      <c r="L932" s="11"/>
      <c r="M932" s="12"/>
      <c r="O932" s="172"/>
      <c r="Q932" s="12"/>
      <c r="T932" s="11"/>
      <c r="U932" s="12"/>
      <c r="X932" s="11"/>
      <c r="Y932" s="12"/>
      <c r="Z932" s="11"/>
      <c r="AA932" s="12"/>
    </row>
    <row r="933" spans="1:27" ht="15.75" thickBot="1" x14ac:dyDescent="0.3">
      <c r="A933" s="173"/>
      <c r="B933" s="14"/>
      <c r="C933" s="15"/>
      <c r="D933" s="14"/>
      <c r="E933" s="15"/>
      <c r="F933" s="13"/>
      <c r="G933" s="15"/>
      <c r="H933" s="14"/>
      <c r="I933" s="15"/>
      <c r="J933" s="13"/>
      <c r="K933" s="15"/>
      <c r="L933" s="13"/>
      <c r="M933" s="15"/>
      <c r="N933" s="12"/>
      <c r="O933" s="173"/>
      <c r="P933" s="14"/>
      <c r="Q933" s="15"/>
      <c r="R933" s="14"/>
      <c r="S933" s="15"/>
      <c r="T933" s="13"/>
      <c r="U933" s="15"/>
      <c r="V933" s="14"/>
      <c r="W933" s="15"/>
      <c r="X933" s="13"/>
      <c r="Y933" s="15"/>
      <c r="Z933" s="13"/>
      <c r="AA933" s="15"/>
    </row>
    <row r="934" spans="1:27" x14ac:dyDescent="0.25">
      <c r="A934" s="171" t="s">
        <v>206</v>
      </c>
      <c r="B934" s="8"/>
      <c r="C934" s="9"/>
      <c r="D934" s="9"/>
      <c r="E934" s="10"/>
      <c r="F934" s="8"/>
      <c r="G934" s="9"/>
      <c r="H934" s="9"/>
      <c r="I934" s="10"/>
      <c r="J934" s="8"/>
      <c r="K934" s="9"/>
      <c r="L934" s="9"/>
      <c r="M934" s="10"/>
      <c r="N934" s="12"/>
      <c r="O934" s="171" t="s">
        <v>206</v>
      </c>
      <c r="P934" s="8"/>
      <c r="Q934" s="9"/>
      <c r="R934" s="9"/>
      <c r="S934" s="10"/>
      <c r="T934" s="8"/>
      <c r="U934" s="9"/>
      <c r="V934" s="9"/>
      <c r="W934" s="10"/>
      <c r="X934" s="8"/>
      <c r="Y934" s="9"/>
      <c r="Z934" s="9"/>
      <c r="AA934" s="10"/>
    </row>
    <row r="935" spans="1:27" x14ac:dyDescent="0.25">
      <c r="A935" s="172"/>
      <c r="B935" s="11"/>
      <c r="E935" s="12"/>
      <c r="F935" s="11"/>
      <c r="I935" s="12"/>
      <c r="J935" s="11"/>
      <c r="M935" s="12"/>
      <c r="N935" s="12"/>
      <c r="O935" s="172"/>
      <c r="P935" s="11"/>
      <c r="S935" s="12"/>
      <c r="T935" s="11"/>
      <c r="W935" s="12"/>
      <c r="X935" s="11"/>
      <c r="AA935" s="12"/>
    </row>
    <row r="936" spans="1:27" x14ac:dyDescent="0.25">
      <c r="A936" s="172"/>
      <c r="B936" s="11"/>
      <c r="E936" s="12"/>
      <c r="F936" s="11"/>
      <c r="I936" s="12"/>
      <c r="J936" s="11"/>
      <c r="M936" s="12"/>
      <c r="N936" s="12"/>
      <c r="O936" s="172"/>
      <c r="P936" s="11"/>
      <c r="S936" s="12"/>
      <c r="T936" s="11"/>
      <c r="W936" s="12"/>
      <c r="X936" s="11"/>
      <c r="AA936" s="12"/>
    </row>
    <row r="937" spans="1:27" x14ac:dyDescent="0.25">
      <c r="A937" s="172"/>
      <c r="B937" s="11"/>
      <c r="E937" s="12"/>
      <c r="F937" s="11"/>
      <c r="I937" s="12"/>
      <c r="J937" s="11"/>
      <c r="M937" s="12"/>
      <c r="N937" s="12"/>
      <c r="O937" s="172"/>
      <c r="P937" s="11"/>
      <c r="S937" s="12"/>
      <c r="T937" s="11"/>
      <c r="W937" s="12"/>
      <c r="X937" s="11"/>
      <c r="AA937" s="12"/>
    </row>
    <row r="938" spans="1:27" ht="15.75" thickBot="1" x14ac:dyDescent="0.3">
      <c r="A938" s="172"/>
      <c r="B938" s="13"/>
      <c r="C938" s="14"/>
      <c r="D938" s="14"/>
      <c r="E938" s="15"/>
      <c r="F938" s="13"/>
      <c r="G938" s="14"/>
      <c r="H938" s="14"/>
      <c r="I938" s="15"/>
      <c r="J938" s="13"/>
      <c r="K938" s="14"/>
      <c r="L938" s="14"/>
      <c r="M938" s="15"/>
      <c r="N938" s="12"/>
      <c r="O938" s="172"/>
      <c r="P938" s="13"/>
      <c r="Q938" s="14"/>
      <c r="R938" s="14"/>
      <c r="S938" s="15"/>
      <c r="T938" s="13"/>
      <c r="U938" s="14"/>
      <c r="V938" s="14"/>
      <c r="W938" s="15"/>
      <c r="X938" s="13"/>
      <c r="Y938" s="14"/>
      <c r="Z938" s="14"/>
      <c r="AA938" s="15"/>
    </row>
    <row r="939" spans="1:27" x14ac:dyDescent="0.25">
      <c r="A939" s="172"/>
      <c r="B939" s="8"/>
      <c r="C939" s="10"/>
      <c r="E939" s="12"/>
      <c r="F939" s="8"/>
      <c r="G939" s="10"/>
      <c r="I939" s="12"/>
      <c r="J939" s="8"/>
      <c r="K939" s="10"/>
      <c r="M939" s="12"/>
      <c r="N939" s="12"/>
      <c r="O939" s="172"/>
      <c r="P939" s="8"/>
      <c r="Q939" s="10"/>
      <c r="S939" s="12"/>
      <c r="T939" s="8"/>
      <c r="U939" s="10"/>
      <c r="W939" s="12"/>
      <c r="X939" s="8"/>
      <c r="Y939" s="10"/>
      <c r="AA939" s="12"/>
    </row>
    <row r="940" spans="1:27" x14ac:dyDescent="0.25">
      <c r="A940" s="172"/>
      <c r="B940" s="11"/>
      <c r="C940" s="12"/>
      <c r="E940" s="12"/>
      <c r="F940" s="11"/>
      <c r="G940" s="12"/>
      <c r="I940" s="12"/>
      <c r="J940" s="11"/>
      <c r="K940" s="12"/>
      <c r="M940" s="12"/>
      <c r="N940" s="12"/>
      <c r="O940" s="172"/>
      <c r="P940" s="11"/>
      <c r="Q940" s="12"/>
      <c r="S940" s="12"/>
      <c r="T940" s="11"/>
      <c r="U940" s="12"/>
      <c r="W940" s="12"/>
      <c r="X940" s="11"/>
      <c r="Y940" s="12"/>
      <c r="AA940" s="12"/>
    </row>
    <row r="941" spans="1:27" x14ac:dyDescent="0.25">
      <c r="A941" s="172"/>
      <c r="B941" s="11"/>
      <c r="C941" s="12"/>
      <c r="E941" s="12"/>
      <c r="F941" s="11"/>
      <c r="G941" s="12"/>
      <c r="I941" s="12"/>
      <c r="J941" s="11"/>
      <c r="K941" s="12"/>
      <c r="M941" s="12"/>
      <c r="N941" s="12"/>
      <c r="O941" s="172"/>
      <c r="P941" s="11"/>
      <c r="Q941" s="12"/>
      <c r="S941" s="12"/>
      <c r="T941" s="11"/>
      <c r="U941" s="12"/>
      <c r="W941" s="12"/>
      <c r="X941" s="11"/>
      <c r="Y941" s="12"/>
      <c r="AA941" s="12"/>
    </row>
    <row r="942" spans="1:27" x14ac:dyDescent="0.25">
      <c r="A942" s="172"/>
      <c r="B942" s="11"/>
      <c r="C942" s="12"/>
      <c r="E942" s="12"/>
      <c r="F942" s="11"/>
      <c r="G942" s="12"/>
      <c r="I942" s="12"/>
      <c r="J942" s="11"/>
      <c r="K942" s="12"/>
      <c r="M942" s="12"/>
      <c r="N942" s="12"/>
      <c r="O942" s="172"/>
      <c r="P942" s="11"/>
      <c r="Q942" s="12"/>
      <c r="S942" s="12"/>
      <c r="T942" s="11"/>
      <c r="U942" s="12"/>
      <c r="W942" s="12"/>
      <c r="X942" s="11"/>
      <c r="Y942" s="12"/>
      <c r="AA942" s="12"/>
    </row>
    <row r="943" spans="1:27" x14ac:dyDescent="0.25">
      <c r="A943" s="172"/>
      <c r="B943" s="11"/>
      <c r="C943" s="12"/>
      <c r="E943" s="12"/>
      <c r="F943" s="11"/>
      <c r="G943" s="12"/>
      <c r="I943" s="12"/>
      <c r="J943" s="11"/>
      <c r="K943" s="12"/>
      <c r="M943" s="12"/>
      <c r="N943" s="12"/>
      <c r="O943" s="172"/>
      <c r="P943" s="11"/>
      <c r="Q943" s="12"/>
      <c r="S943" s="12"/>
      <c r="T943" s="11"/>
      <c r="U943" s="12"/>
      <c r="W943" s="12"/>
      <c r="X943" s="11"/>
      <c r="Y943" s="12"/>
      <c r="AA943" s="12"/>
    </row>
    <row r="944" spans="1:27" ht="15.75" thickBot="1" x14ac:dyDescent="0.3">
      <c r="A944" s="173"/>
      <c r="B944" s="13"/>
      <c r="C944" s="15"/>
      <c r="D944" s="14"/>
      <c r="E944" s="15"/>
      <c r="F944" s="13"/>
      <c r="G944" s="15"/>
      <c r="H944" s="14"/>
      <c r="I944" s="15"/>
      <c r="J944" s="13"/>
      <c r="K944" s="15"/>
      <c r="L944" s="14"/>
      <c r="M944" s="15"/>
      <c r="N944" s="12"/>
      <c r="O944" s="173"/>
      <c r="P944" s="13"/>
      <c r="Q944" s="15"/>
      <c r="R944" s="14"/>
      <c r="S944" s="15"/>
      <c r="T944" s="13"/>
      <c r="U944" s="15"/>
      <c r="V944" s="14"/>
      <c r="W944" s="15"/>
      <c r="X944" s="13"/>
      <c r="Y944" s="15"/>
      <c r="Z944" s="14"/>
      <c r="AA944" s="15"/>
    </row>
  </sheetData>
  <mergeCells count="432">
    <mergeCell ref="B922:E922"/>
    <mergeCell ref="F922:I922"/>
    <mergeCell ref="J922:M922"/>
    <mergeCell ref="P922:S922"/>
    <mergeCell ref="T922:W922"/>
    <mergeCell ref="X922:AA922"/>
    <mergeCell ref="A923:A933"/>
    <mergeCell ref="O923:O933"/>
    <mergeCell ref="A934:A944"/>
    <mergeCell ref="O934:O944"/>
    <mergeCell ref="A888:A898"/>
    <mergeCell ref="O888:O898"/>
    <mergeCell ref="A899:A909"/>
    <mergeCell ref="O899:O909"/>
    <mergeCell ref="F912:M915"/>
    <mergeCell ref="T912:AA915"/>
    <mergeCell ref="C914:D915"/>
    <mergeCell ref="Q914:R915"/>
    <mergeCell ref="G916:M918"/>
    <mergeCell ref="U916:AA918"/>
    <mergeCell ref="F877:M880"/>
    <mergeCell ref="T877:AA880"/>
    <mergeCell ref="C879:D880"/>
    <mergeCell ref="Q879:R880"/>
    <mergeCell ref="G881:M883"/>
    <mergeCell ref="U881:AA883"/>
    <mergeCell ref="B887:E887"/>
    <mergeCell ref="F887:I887"/>
    <mergeCell ref="J887:M887"/>
    <mergeCell ref="P887:S887"/>
    <mergeCell ref="T887:W887"/>
    <mergeCell ref="X887:AA887"/>
    <mergeCell ref="A573:A583"/>
    <mergeCell ref="O573:O583"/>
    <mergeCell ref="A584:A594"/>
    <mergeCell ref="O584:O594"/>
    <mergeCell ref="A538:A548"/>
    <mergeCell ref="O538:O548"/>
    <mergeCell ref="A549:A559"/>
    <mergeCell ref="O549:O559"/>
    <mergeCell ref="F562:M565"/>
    <mergeCell ref="T562:AA565"/>
    <mergeCell ref="G566:M568"/>
    <mergeCell ref="U566:AA568"/>
    <mergeCell ref="B572:E572"/>
    <mergeCell ref="F572:I572"/>
    <mergeCell ref="J572:M572"/>
    <mergeCell ref="P572:S572"/>
    <mergeCell ref="T572:W572"/>
    <mergeCell ref="X572:AA572"/>
    <mergeCell ref="C564:D565"/>
    <mergeCell ref="Q564:R565"/>
    <mergeCell ref="A503:A513"/>
    <mergeCell ref="O503:O513"/>
    <mergeCell ref="A514:A524"/>
    <mergeCell ref="O514:O524"/>
    <mergeCell ref="F527:M530"/>
    <mergeCell ref="T527:AA530"/>
    <mergeCell ref="G531:M533"/>
    <mergeCell ref="U531:AA533"/>
    <mergeCell ref="B537:E537"/>
    <mergeCell ref="F537:I537"/>
    <mergeCell ref="J537:M537"/>
    <mergeCell ref="P537:S537"/>
    <mergeCell ref="T537:W537"/>
    <mergeCell ref="X537:AA537"/>
    <mergeCell ref="C529:D530"/>
    <mergeCell ref="Q529:R530"/>
    <mergeCell ref="A468:A478"/>
    <mergeCell ref="O468:O478"/>
    <mergeCell ref="A479:A489"/>
    <mergeCell ref="O479:O489"/>
    <mergeCell ref="F492:M495"/>
    <mergeCell ref="T492:AA495"/>
    <mergeCell ref="G496:M498"/>
    <mergeCell ref="U496:AA498"/>
    <mergeCell ref="B502:E502"/>
    <mergeCell ref="F502:I502"/>
    <mergeCell ref="J502:M502"/>
    <mergeCell ref="P502:S502"/>
    <mergeCell ref="T502:W502"/>
    <mergeCell ref="X502:AA502"/>
    <mergeCell ref="C494:D495"/>
    <mergeCell ref="Q494:R495"/>
    <mergeCell ref="A433:A443"/>
    <mergeCell ref="O433:O443"/>
    <mergeCell ref="A444:A454"/>
    <mergeCell ref="O444:O454"/>
    <mergeCell ref="F457:M460"/>
    <mergeCell ref="T457:AA460"/>
    <mergeCell ref="G461:M463"/>
    <mergeCell ref="U461:AA463"/>
    <mergeCell ref="B467:E467"/>
    <mergeCell ref="F467:I467"/>
    <mergeCell ref="J467:M467"/>
    <mergeCell ref="P467:S467"/>
    <mergeCell ref="T467:W467"/>
    <mergeCell ref="X467:AA467"/>
    <mergeCell ref="C459:D460"/>
    <mergeCell ref="Q459:R460"/>
    <mergeCell ref="A398:A408"/>
    <mergeCell ref="O398:O408"/>
    <mergeCell ref="A409:A419"/>
    <mergeCell ref="O409:O419"/>
    <mergeCell ref="F422:M425"/>
    <mergeCell ref="T422:AA425"/>
    <mergeCell ref="G426:M428"/>
    <mergeCell ref="U426:AA428"/>
    <mergeCell ref="B432:E432"/>
    <mergeCell ref="F432:I432"/>
    <mergeCell ref="J432:M432"/>
    <mergeCell ref="P432:S432"/>
    <mergeCell ref="T432:W432"/>
    <mergeCell ref="X432:AA432"/>
    <mergeCell ref="A328:A338"/>
    <mergeCell ref="O328:O338"/>
    <mergeCell ref="A339:A349"/>
    <mergeCell ref="O339:O349"/>
    <mergeCell ref="F352:M355"/>
    <mergeCell ref="T352:AA355"/>
    <mergeCell ref="G356:M358"/>
    <mergeCell ref="U356:AA358"/>
    <mergeCell ref="B362:E362"/>
    <mergeCell ref="F362:I362"/>
    <mergeCell ref="J362:M362"/>
    <mergeCell ref="P362:S362"/>
    <mergeCell ref="T362:W362"/>
    <mergeCell ref="X362:AA362"/>
    <mergeCell ref="F212:M215"/>
    <mergeCell ref="T212:AA215"/>
    <mergeCell ref="G216:M218"/>
    <mergeCell ref="U216:AA218"/>
    <mergeCell ref="B222:E222"/>
    <mergeCell ref="F222:I222"/>
    <mergeCell ref="J222:M222"/>
    <mergeCell ref="P222:S222"/>
    <mergeCell ref="B257:E257"/>
    <mergeCell ref="F257:I257"/>
    <mergeCell ref="J257:M257"/>
    <mergeCell ref="P257:S257"/>
    <mergeCell ref="T257:W257"/>
    <mergeCell ref="X257:AA257"/>
    <mergeCell ref="T222:W222"/>
    <mergeCell ref="X222:AA222"/>
    <mergeCell ref="C214:D215"/>
    <mergeCell ref="Q214:R215"/>
    <mergeCell ref="C249:D250"/>
    <mergeCell ref="Q249:R250"/>
    <mergeCell ref="B187:E187"/>
    <mergeCell ref="F187:I187"/>
    <mergeCell ref="J187:M187"/>
    <mergeCell ref="P187:S187"/>
    <mergeCell ref="T187:W187"/>
    <mergeCell ref="X187:AA187"/>
    <mergeCell ref="A188:A198"/>
    <mergeCell ref="O188:O198"/>
    <mergeCell ref="A199:A209"/>
    <mergeCell ref="O199:O209"/>
    <mergeCell ref="A118:A128"/>
    <mergeCell ref="O118:O128"/>
    <mergeCell ref="A153:A163"/>
    <mergeCell ref="O153:O163"/>
    <mergeCell ref="A164:A174"/>
    <mergeCell ref="O164:O174"/>
    <mergeCell ref="F177:M180"/>
    <mergeCell ref="T177:AA180"/>
    <mergeCell ref="G181:M183"/>
    <mergeCell ref="U181:AA183"/>
    <mergeCell ref="A129:A139"/>
    <mergeCell ref="O129:O139"/>
    <mergeCell ref="F142:M145"/>
    <mergeCell ref="T142:AA145"/>
    <mergeCell ref="G146:M148"/>
    <mergeCell ref="U146:AA148"/>
    <mergeCell ref="B152:E152"/>
    <mergeCell ref="F152:I152"/>
    <mergeCell ref="J152:M152"/>
    <mergeCell ref="P152:S152"/>
    <mergeCell ref="T152:W152"/>
    <mergeCell ref="X152:AA152"/>
    <mergeCell ref="C144:D145"/>
    <mergeCell ref="Q144:R145"/>
    <mergeCell ref="F107:M110"/>
    <mergeCell ref="T107:AA110"/>
    <mergeCell ref="G111:M113"/>
    <mergeCell ref="U111:AA113"/>
    <mergeCell ref="B117:E117"/>
    <mergeCell ref="F117:I117"/>
    <mergeCell ref="J117:M117"/>
    <mergeCell ref="P117:S117"/>
    <mergeCell ref="T117:W117"/>
    <mergeCell ref="X117:AA117"/>
    <mergeCell ref="C109:D110"/>
    <mergeCell ref="Q109:R110"/>
    <mergeCell ref="A83:A93"/>
    <mergeCell ref="O83:O93"/>
    <mergeCell ref="A94:A104"/>
    <mergeCell ref="O94:O104"/>
    <mergeCell ref="T72:AA75"/>
    <mergeCell ref="G76:M78"/>
    <mergeCell ref="U76:AA78"/>
    <mergeCell ref="B82:E82"/>
    <mergeCell ref="F82:I82"/>
    <mergeCell ref="J82:M82"/>
    <mergeCell ref="P82:S82"/>
    <mergeCell ref="T82:W82"/>
    <mergeCell ref="X82:AA82"/>
    <mergeCell ref="A48:A58"/>
    <mergeCell ref="O48:O58"/>
    <mergeCell ref="A59:A69"/>
    <mergeCell ref="O59:O69"/>
    <mergeCell ref="F72:M75"/>
    <mergeCell ref="F37:M40"/>
    <mergeCell ref="T37:AA40"/>
    <mergeCell ref="G41:M43"/>
    <mergeCell ref="U41:AA43"/>
    <mergeCell ref="B47:E47"/>
    <mergeCell ref="F47:I47"/>
    <mergeCell ref="J47:M47"/>
    <mergeCell ref="P47:S47"/>
    <mergeCell ref="T47:W47"/>
    <mergeCell ref="X47:AA47"/>
    <mergeCell ref="C39:D40"/>
    <mergeCell ref="Q39:R40"/>
    <mergeCell ref="C74:D75"/>
    <mergeCell ref="Q74:R75"/>
    <mergeCell ref="A13:A23"/>
    <mergeCell ref="O13:O23"/>
    <mergeCell ref="A24:A34"/>
    <mergeCell ref="O24:O34"/>
    <mergeCell ref="F2:M5"/>
    <mergeCell ref="T2:AA5"/>
    <mergeCell ref="B12:E12"/>
    <mergeCell ref="F12:I12"/>
    <mergeCell ref="J12:M12"/>
    <mergeCell ref="P12:S12"/>
    <mergeCell ref="T12:W12"/>
    <mergeCell ref="X12:AA12"/>
    <mergeCell ref="G6:M8"/>
    <mergeCell ref="U6:AA8"/>
    <mergeCell ref="C4:D5"/>
    <mergeCell ref="Q4:R5"/>
    <mergeCell ref="A223:A233"/>
    <mergeCell ref="O223:O233"/>
    <mergeCell ref="A234:A244"/>
    <mergeCell ref="O234:O244"/>
    <mergeCell ref="F247:M250"/>
    <mergeCell ref="T247:AA250"/>
    <mergeCell ref="G251:M253"/>
    <mergeCell ref="U251:AA253"/>
    <mergeCell ref="A293:A303"/>
    <mergeCell ref="O293:O303"/>
    <mergeCell ref="A258:A268"/>
    <mergeCell ref="O258:O268"/>
    <mergeCell ref="A269:A279"/>
    <mergeCell ref="O269:O279"/>
    <mergeCell ref="F282:M285"/>
    <mergeCell ref="T282:AA285"/>
    <mergeCell ref="G286:M288"/>
    <mergeCell ref="U286:AA288"/>
    <mergeCell ref="B292:E292"/>
    <mergeCell ref="F292:I292"/>
    <mergeCell ref="J292:M292"/>
    <mergeCell ref="P292:S292"/>
    <mergeCell ref="T292:W292"/>
    <mergeCell ref="X292:AA292"/>
    <mergeCell ref="A304:A314"/>
    <mergeCell ref="O304:O314"/>
    <mergeCell ref="F317:M320"/>
    <mergeCell ref="T317:AA320"/>
    <mergeCell ref="G321:M323"/>
    <mergeCell ref="U321:AA323"/>
    <mergeCell ref="B327:E327"/>
    <mergeCell ref="F327:I327"/>
    <mergeCell ref="J327:M327"/>
    <mergeCell ref="P327:S327"/>
    <mergeCell ref="T327:W327"/>
    <mergeCell ref="X327:AA327"/>
    <mergeCell ref="A363:A373"/>
    <mergeCell ref="O363:O373"/>
    <mergeCell ref="A374:A384"/>
    <mergeCell ref="O374:O384"/>
    <mergeCell ref="F387:M390"/>
    <mergeCell ref="T387:AA390"/>
    <mergeCell ref="G391:M393"/>
    <mergeCell ref="U391:AA393"/>
    <mergeCell ref="B397:E397"/>
    <mergeCell ref="F397:I397"/>
    <mergeCell ref="J397:M397"/>
    <mergeCell ref="P397:S397"/>
    <mergeCell ref="T397:W397"/>
    <mergeCell ref="X397:AA397"/>
    <mergeCell ref="F597:M600"/>
    <mergeCell ref="T597:AA600"/>
    <mergeCell ref="G601:M603"/>
    <mergeCell ref="U601:AA603"/>
    <mergeCell ref="B607:E607"/>
    <mergeCell ref="F607:I607"/>
    <mergeCell ref="J607:M607"/>
    <mergeCell ref="P607:S607"/>
    <mergeCell ref="T607:W607"/>
    <mergeCell ref="X607:AA607"/>
    <mergeCell ref="C599:D600"/>
    <mergeCell ref="Q599:R600"/>
    <mergeCell ref="A608:A618"/>
    <mergeCell ref="O608:O618"/>
    <mergeCell ref="A619:A629"/>
    <mergeCell ref="O619:O629"/>
    <mergeCell ref="F632:M635"/>
    <mergeCell ref="T632:AA635"/>
    <mergeCell ref="G636:M638"/>
    <mergeCell ref="U636:AA638"/>
    <mergeCell ref="B642:E642"/>
    <mergeCell ref="F642:I642"/>
    <mergeCell ref="J642:M642"/>
    <mergeCell ref="P642:S642"/>
    <mergeCell ref="T642:W642"/>
    <mergeCell ref="X642:AA642"/>
    <mergeCell ref="C634:D635"/>
    <mergeCell ref="Q634:R635"/>
    <mergeCell ref="A643:A653"/>
    <mergeCell ref="O643:O653"/>
    <mergeCell ref="A654:A664"/>
    <mergeCell ref="O654:O664"/>
    <mergeCell ref="F667:M670"/>
    <mergeCell ref="T667:AA670"/>
    <mergeCell ref="G671:M673"/>
    <mergeCell ref="U671:AA673"/>
    <mergeCell ref="B677:E677"/>
    <mergeCell ref="F677:I677"/>
    <mergeCell ref="J677:M677"/>
    <mergeCell ref="P677:S677"/>
    <mergeCell ref="T677:W677"/>
    <mergeCell ref="X677:AA677"/>
    <mergeCell ref="C669:D670"/>
    <mergeCell ref="Q669:R670"/>
    <mergeCell ref="A678:A688"/>
    <mergeCell ref="O678:O688"/>
    <mergeCell ref="A689:A699"/>
    <mergeCell ref="O689:O699"/>
    <mergeCell ref="F702:M705"/>
    <mergeCell ref="T702:AA705"/>
    <mergeCell ref="G706:M708"/>
    <mergeCell ref="U706:AA708"/>
    <mergeCell ref="B712:E712"/>
    <mergeCell ref="F712:I712"/>
    <mergeCell ref="J712:M712"/>
    <mergeCell ref="P712:S712"/>
    <mergeCell ref="T712:W712"/>
    <mergeCell ref="X712:AA712"/>
    <mergeCell ref="C704:D705"/>
    <mergeCell ref="Q704:R705"/>
    <mergeCell ref="O724:O734"/>
    <mergeCell ref="F737:M740"/>
    <mergeCell ref="T737:AA740"/>
    <mergeCell ref="G741:M743"/>
    <mergeCell ref="U741:AA743"/>
    <mergeCell ref="B747:E747"/>
    <mergeCell ref="F747:I747"/>
    <mergeCell ref="J747:M747"/>
    <mergeCell ref="P747:S747"/>
    <mergeCell ref="T747:W747"/>
    <mergeCell ref="X747:AA747"/>
    <mergeCell ref="C739:D740"/>
    <mergeCell ref="Q739:R740"/>
    <mergeCell ref="T772:AA775"/>
    <mergeCell ref="G776:M778"/>
    <mergeCell ref="U776:AA778"/>
    <mergeCell ref="B782:E782"/>
    <mergeCell ref="F782:I782"/>
    <mergeCell ref="J782:M782"/>
    <mergeCell ref="P782:S782"/>
    <mergeCell ref="T782:W782"/>
    <mergeCell ref="X782:AA782"/>
    <mergeCell ref="C774:D775"/>
    <mergeCell ref="Q774:R775"/>
    <mergeCell ref="T807:AA810"/>
    <mergeCell ref="G811:M813"/>
    <mergeCell ref="U811:AA813"/>
    <mergeCell ref="B817:E817"/>
    <mergeCell ref="F817:I817"/>
    <mergeCell ref="J817:M817"/>
    <mergeCell ref="P817:S817"/>
    <mergeCell ref="T817:W817"/>
    <mergeCell ref="X817:AA817"/>
    <mergeCell ref="C809:D810"/>
    <mergeCell ref="Q809:R810"/>
    <mergeCell ref="T842:AA845"/>
    <mergeCell ref="G846:M848"/>
    <mergeCell ref="U846:AA848"/>
    <mergeCell ref="B852:E852"/>
    <mergeCell ref="F852:I852"/>
    <mergeCell ref="J852:M852"/>
    <mergeCell ref="P852:S852"/>
    <mergeCell ref="T852:W852"/>
    <mergeCell ref="X852:AA852"/>
    <mergeCell ref="C844:D845"/>
    <mergeCell ref="Q844:R845"/>
    <mergeCell ref="C179:D180"/>
    <mergeCell ref="Q179:R180"/>
    <mergeCell ref="A853:A863"/>
    <mergeCell ref="O853:O863"/>
    <mergeCell ref="A864:A874"/>
    <mergeCell ref="O864:O874"/>
    <mergeCell ref="A818:A828"/>
    <mergeCell ref="O818:O828"/>
    <mergeCell ref="A829:A839"/>
    <mergeCell ref="O829:O839"/>
    <mergeCell ref="F842:M845"/>
    <mergeCell ref="A783:A793"/>
    <mergeCell ref="O783:O793"/>
    <mergeCell ref="A794:A804"/>
    <mergeCell ref="O794:O804"/>
    <mergeCell ref="F807:M810"/>
    <mergeCell ref="A748:A758"/>
    <mergeCell ref="O748:O758"/>
    <mergeCell ref="A759:A769"/>
    <mergeCell ref="O759:O769"/>
    <mergeCell ref="F772:M775"/>
    <mergeCell ref="A713:A723"/>
    <mergeCell ref="O713:O723"/>
    <mergeCell ref="A724:A734"/>
    <mergeCell ref="C284:D285"/>
    <mergeCell ref="Q284:R285"/>
    <mergeCell ref="C319:D320"/>
    <mergeCell ref="Q319:R320"/>
    <mergeCell ref="C354:D355"/>
    <mergeCell ref="Q354:R355"/>
    <mergeCell ref="C389:D390"/>
    <mergeCell ref="Q389:R390"/>
    <mergeCell ref="C424:D425"/>
    <mergeCell ref="Q424:R425"/>
  </mergeCells>
  <pageMargins left="0.23622047244094491" right="0.23622047244094491" top="0.74803149606299213" bottom="0.74803149606299213" header="0.31496062992125984" footer="0.31496062992125984"/>
  <pageSetup paperSize="9" scale="81" fitToHeight="0" orientation="landscape" r:id="rId1"/>
  <rowBreaks count="26" manualBreakCount="26">
    <brk id="35" max="26" man="1"/>
    <brk id="70" max="26" man="1"/>
    <brk id="105" max="26" man="1"/>
    <brk id="140" max="26" man="1"/>
    <brk id="175" max="26" man="1"/>
    <brk id="210" max="26" man="1"/>
    <brk id="245" max="26" man="1"/>
    <brk id="280" max="26" man="1"/>
    <brk id="315" max="26" man="1"/>
    <brk id="350" max="26" man="1"/>
    <brk id="385" max="26" man="1"/>
    <brk id="420" max="26" man="1"/>
    <brk id="455" max="26" man="1"/>
    <brk id="490" max="26" man="1"/>
    <brk id="525" max="26" man="1"/>
    <brk id="560" max="26" man="1"/>
    <brk id="595" max="26" man="1"/>
    <brk id="630" max="26" man="1"/>
    <brk id="665" max="26" man="1"/>
    <brk id="700" max="26" man="1"/>
    <brk id="735" max="26" man="1"/>
    <brk id="770" max="26" man="1"/>
    <brk id="805" max="26" man="1"/>
    <brk id="840" max="26" man="1"/>
    <brk id="875" max="26" man="1"/>
    <brk id="910" max="26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48B62F0-5DC0-4886-84A3-561084B0C45D}">
          <x14:formula1>
            <xm:f>Database!$B:$B</xm:f>
          </x14:formula1>
          <xm:sqref>F2:N5 F842:N845 T842:AA845 F807:N810 T807:AA810 F772:N775 T772:AA775 F737:N740 T737:AA740 F702:N705 T702:AA705 F667:N670 T667:AA670 F632:N635 T632:AA635 F597:N600 T597:AA600 F37:N40 T37:AA40 T2:AA5 F72:N75 F107:N110 T107:AA110 T72:AA75 F142:N145 F177:N180 T177:AA180 T142:AA145 F212:N215 F247:N250 T247:AA250 T212:AA215 F282:N285 F317:N320 T317:AA320 T282:AA285 F352:N355 F387:N390 T387:AA390 T352:AA355 F422:N425 F457:N460 T457:AA460 T422:AA425 F492:N495 F527:N530 T527:AA530 T492:AA495 F562:N565 T562:AA565 F877:N880 T877:AA880 F912:N915 T912:AA915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9E2AE-3612-4DD8-9C88-DC3859F1790F}">
  <sheetPr codeName="Sheet6">
    <pageSetUpPr fitToPage="1"/>
  </sheetPr>
  <dimension ref="A1:AA874"/>
  <sheetViews>
    <sheetView topLeftCell="A46" zoomScale="85" zoomScaleNormal="85" zoomScaleSheetLayoutView="70" zoomScalePageLayoutView="32" workbookViewId="0">
      <selection activeCell="U6" sqref="U6:AA8"/>
    </sheetView>
  </sheetViews>
  <sheetFormatPr defaultRowHeight="15" x14ac:dyDescent="0.25"/>
  <cols>
    <col min="1" max="1" width="4.140625" customWidth="1"/>
    <col min="2" max="14" width="6.7109375" customWidth="1"/>
    <col min="15" max="15" width="4.140625" customWidth="1"/>
    <col min="16" max="27" width="6.7109375" customWidth="1"/>
  </cols>
  <sheetData>
    <row r="1" spans="1:27" ht="15.75" thickBot="1" x14ac:dyDescent="0.3"/>
    <row r="2" spans="1:27" ht="26.25" x14ac:dyDescent="0.25">
      <c r="B2" s="8" t="s">
        <v>202</v>
      </c>
      <c r="C2" s="9"/>
      <c r="D2" s="9"/>
      <c r="E2" s="10"/>
      <c r="F2" s="174"/>
      <c r="G2" s="175"/>
      <c r="H2" s="175"/>
      <c r="I2" s="175"/>
      <c r="J2" s="175"/>
      <c r="K2" s="175"/>
      <c r="L2" s="175"/>
      <c r="M2" s="176"/>
      <c r="N2" s="16"/>
      <c r="P2" s="8" t="s">
        <v>202</v>
      </c>
      <c r="Q2" s="9"/>
      <c r="R2" s="9"/>
      <c r="S2" s="10"/>
      <c r="T2" s="174"/>
      <c r="U2" s="175"/>
      <c r="V2" s="175"/>
      <c r="W2" s="175"/>
      <c r="X2" s="175"/>
      <c r="Y2" s="175"/>
      <c r="Z2" s="175"/>
      <c r="AA2" s="176"/>
    </row>
    <row r="3" spans="1:27" ht="26.25" x14ac:dyDescent="0.25">
      <c r="B3" s="11"/>
      <c r="E3" s="12"/>
      <c r="F3" s="177"/>
      <c r="G3" s="178"/>
      <c r="H3" s="178"/>
      <c r="I3" s="178"/>
      <c r="J3" s="178"/>
      <c r="K3" s="178"/>
      <c r="L3" s="178"/>
      <c r="M3" s="179"/>
      <c r="N3" s="16"/>
      <c r="P3" s="11"/>
      <c r="S3" s="12"/>
      <c r="T3" s="177"/>
      <c r="U3" s="178"/>
      <c r="V3" s="178"/>
      <c r="W3" s="178"/>
      <c r="X3" s="178"/>
      <c r="Y3" s="178"/>
      <c r="Z3" s="178"/>
      <c r="AA3" s="179"/>
    </row>
    <row r="4" spans="1:27" ht="26.25" x14ac:dyDescent="0.25">
      <c r="B4" s="11"/>
      <c r="E4" s="12"/>
      <c r="F4" s="177"/>
      <c r="G4" s="178"/>
      <c r="H4" s="178"/>
      <c r="I4" s="178"/>
      <c r="J4" s="178"/>
      <c r="K4" s="178"/>
      <c r="L4" s="178"/>
      <c r="M4" s="179"/>
      <c r="N4" s="16"/>
      <c r="P4" s="11"/>
      <c r="S4" s="12"/>
      <c r="T4" s="177"/>
      <c r="U4" s="178"/>
      <c r="V4" s="178"/>
      <c r="W4" s="178"/>
      <c r="X4" s="178"/>
      <c r="Y4" s="178"/>
      <c r="Z4" s="178"/>
      <c r="AA4" s="179"/>
    </row>
    <row r="5" spans="1:27" ht="27" thickBot="1" x14ac:dyDescent="0.3">
      <c r="B5" s="11"/>
      <c r="E5" s="12"/>
      <c r="F5" s="180"/>
      <c r="G5" s="181"/>
      <c r="H5" s="181"/>
      <c r="I5" s="181"/>
      <c r="J5" s="181"/>
      <c r="K5" s="181"/>
      <c r="L5" s="181"/>
      <c r="M5" s="182"/>
      <c r="N5" s="16"/>
      <c r="P5" s="11"/>
      <c r="S5" s="12"/>
      <c r="T5" s="180"/>
      <c r="U5" s="181"/>
      <c r="V5" s="181"/>
      <c r="W5" s="181"/>
      <c r="X5" s="181"/>
      <c r="Y5" s="181"/>
      <c r="Z5" s="181"/>
      <c r="AA5" s="182"/>
    </row>
    <row r="6" spans="1:27" ht="18.75" x14ac:dyDescent="0.25">
      <c r="B6" s="11"/>
      <c r="E6" s="12"/>
      <c r="F6" s="8"/>
      <c r="G6" s="183" t="e">
        <f>INDEX(Database!$B:$G,MATCH(F2,Database!$B:$B,0),MATCH(F7,Database!$B1:$G1,0))</f>
        <v>#N/A</v>
      </c>
      <c r="H6" s="183"/>
      <c r="I6" s="183"/>
      <c r="J6" s="183"/>
      <c r="K6" s="183"/>
      <c r="L6" s="183"/>
      <c r="M6" s="184"/>
      <c r="N6" s="17"/>
      <c r="P6" s="11"/>
      <c r="S6" s="12"/>
      <c r="T6" s="8"/>
      <c r="U6" s="183" t="e">
        <f>INDEX(Database!$B:$G,MATCH(T2,Database!$B:$B,0),MATCH(T7,Database!$B1:$G1,0))</f>
        <v>#N/A</v>
      </c>
      <c r="V6" s="183"/>
      <c r="W6" s="183"/>
      <c r="X6" s="183"/>
      <c r="Y6" s="183"/>
      <c r="Z6" s="183"/>
      <c r="AA6" s="184"/>
    </row>
    <row r="7" spans="1:27" ht="18.75" x14ac:dyDescent="0.25">
      <c r="B7" s="11"/>
      <c r="E7" s="12"/>
      <c r="F7" s="11" t="s">
        <v>207</v>
      </c>
      <c r="G7" s="185"/>
      <c r="H7" s="185"/>
      <c r="I7" s="185"/>
      <c r="J7" s="185"/>
      <c r="K7" s="185"/>
      <c r="L7" s="185"/>
      <c r="M7" s="186"/>
      <c r="N7" s="17"/>
      <c r="P7" s="11"/>
      <c r="S7" s="12"/>
      <c r="T7" s="11" t="s">
        <v>207</v>
      </c>
      <c r="U7" s="185"/>
      <c r="V7" s="185"/>
      <c r="W7" s="185"/>
      <c r="X7" s="185"/>
      <c r="Y7" s="185"/>
      <c r="Z7" s="185"/>
      <c r="AA7" s="186"/>
    </row>
    <row r="8" spans="1:27" ht="19.5" thickBot="1" x14ac:dyDescent="0.3">
      <c r="B8" s="11"/>
      <c r="E8" s="12"/>
      <c r="F8" s="13"/>
      <c r="G8" s="187"/>
      <c r="H8" s="187"/>
      <c r="I8" s="187"/>
      <c r="J8" s="187"/>
      <c r="K8" s="187"/>
      <c r="L8" s="187"/>
      <c r="M8" s="188"/>
      <c r="N8" s="17"/>
      <c r="P8" s="11"/>
      <c r="S8" s="12"/>
      <c r="T8" s="13"/>
      <c r="U8" s="187"/>
      <c r="V8" s="187"/>
      <c r="W8" s="187"/>
      <c r="X8" s="187"/>
      <c r="Y8" s="187"/>
      <c r="Z8" s="187"/>
      <c r="AA8" s="188"/>
    </row>
    <row r="9" spans="1:27" x14ac:dyDescent="0.25">
      <c r="B9" s="11"/>
      <c r="E9" s="12"/>
      <c r="F9" s="8"/>
      <c r="G9" s="9"/>
      <c r="I9" s="10"/>
      <c r="M9" s="12"/>
      <c r="P9" s="11"/>
      <c r="S9" s="12"/>
      <c r="T9" s="8"/>
      <c r="U9" s="9"/>
      <c r="W9" s="10"/>
      <c r="AA9" s="12"/>
    </row>
    <row r="10" spans="1:27" x14ac:dyDescent="0.25">
      <c r="B10" s="11"/>
      <c r="E10" s="12"/>
      <c r="F10" s="11" t="s">
        <v>200</v>
      </c>
      <c r="I10" s="12"/>
      <c r="J10" t="s">
        <v>201</v>
      </c>
      <c r="M10" s="12"/>
      <c r="P10" s="11"/>
      <c r="S10" s="12"/>
      <c r="T10" s="11" t="s">
        <v>200</v>
      </c>
      <c r="W10" s="12"/>
      <c r="X10" t="s">
        <v>201</v>
      </c>
      <c r="AA10" s="12"/>
    </row>
    <row r="11" spans="1:27" ht="15.75" thickBot="1" x14ac:dyDescent="0.3">
      <c r="B11" s="13"/>
      <c r="C11" s="14"/>
      <c r="D11" s="14"/>
      <c r="E11" s="15"/>
      <c r="F11" s="13"/>
      <c r="G11" s="14"/>
      <c r="H11" s="14"/>
      <c r="I11" s="15"/>
      <c r="J11" s="14"/>
      <c r="K11" s="14"/>
      <c r="L11" s="14"/>
      <c r="M11" s="15"/>
      <c r="P11" s="13"/>
      <c r="Q11" s="14"/>
      <c r="R11" s="14"/>
      <c r="S11" s="15"/>
      <c r="T11" s="13"/>
      <c r="U11" s="14"/>
      <c r="V11" s="14"/>
      <c r="W11" s="15"/>
      <c r="X11" s="14"/>
      <c r="Y11" s="14"/>
      <c r="Z11" s="14"/>
      <c r="AA11" s="15"/>
    </row>
    <row r="12" spans="1:27" ht="15.75" thickBot="1" x14ac:dyDescent="0.3">
      <c r="B12" s="189" t="s">
        <v>208</v>
      </c>
      <c r="C12" s="190"/>
      <c r="D12" s="190"/>
      <c r="E12" s="191"/>
      <c r="F12" s="189" t="s">
        <v>203</v>
      </c>
      <c r="G12" s="190"/>
      <c r="H12" s="190"/>
      <c r="I12" s="191"/>
      <c r="J12" s="189" t="s">
        <v>204</v>
      </c>
      <c r="K12" s="190"/>
      <c r="L12" s="190"/>
      <c r="M12" s="191"/>
      <c r="N12" s="18"/>
      <c r="P12" s="189" t="s">
        <v>208</v>
      </c>
      <c r="Q12" s="190"/>
      <c r="R12" s="190"/>
      <c r="S12" s="191"/>
      <c r="T12" s="189" t="s">
        <v>203</v>
      </c>
      <c r="U12" s="190"/>
      <c r="V12" s="190"/>
      <c r="W12" s="191"/>
      <c r="X12" s="189" t="s">
        <v>204</v>
      </c>
      <c r="Y12" s="190"/>
      <c r="Z12" s="190"/>
      <c r="AA12" s="191"/>
    </row>
    <row r="13" spans="1:27" x14ac:dyDescent="0.25">
      <c r="A13" s="171" t="s">
        <v>205</v>
      </c>
      <c r="B13" s="8"/>
      <c r="C13" s="9"/>
      <c r="D13" s="9"/>
      <c r="E13" s="10"/>
      <c r="F13" s="8"/>
      <c r="G13" s="9"/>
      <c r="H13" s="9"/>
      <c r="I13" s="10"/>
      <c r="J13" s="8"/>
      <c r="K13" s="9"/>
      <c r="L13" s="9"/>
      <c r="M13" s="10"/>
      <c r="N13" s="12"/>
      <c r="O13" s="171" t="s">
        <v>205</v>
      </c>
      <c r="P13" s="8"/>
      <c r="Q13" s="9"/>
      <c r="R13" s="9"/>
      <c r="S13" s="10"/>
      <c r="T13" s="8"/>
      <c r="U13" s="9"/>
      <c r="V13" s="9"/>
      <c r="W13" s="10"/>
      <c r="X13" s="8"/>
      <c r="Y13" s="9"/>
      <c r="Z13" s="9"/>
      <c r="AA13" s="10"/>
    </row>
    <row r="14" spans="1:27" x14ac:dyDescent="0.25">
      <c r="A14" s="172"/>
      <c r="B14" s="11"/>
      <c r="E14" s="12"/>
      <c r="F14" s="11"/>
      <c r="I14" s="12"/>
      <c r="J14" s="11"/>
      <c r="M14" s="12"/>
      <c r="N14" s="12"/>
      <c r="O14" s="172"/>
      <c r="P14" s="11"/>
      <c r="S14" s="12"/>
      <c r="T14" s="11"/>
      <c r="W14" s="12"/>
      <c r="X14" s="11"/>
      <c r="AA14" s="12"/>
    </row>
    <row r="15" spans="1:27" x14ac:dyDescent="0.25">
      <c r="A15" s="172"/>
      <c r="B15" s="11"/>
      <c r="E15" s="12"/>
      <c r="F15" s="11"/>
      <c r="I15" s="12"/>
      <c r="J15" s="11"/>
      <c r="M15" s="12"/>
      <c r="N15" s="12"/>
      <c r="O15" s="172"/>
      <c r="P15" s="11"/>
      <c r="S15" s="12"/>
      <c r="T15" s="11"/>
      <c r="W15" s="12"/>
      <c r="X15" s="11"/>
      <c r="AA15" s="12"/>
    </row>
    <row r="16" spans="1:27" x14ac:dyDescent="0.25">
      <c r="A16" s="172"/>
      <c r="B16" s="11"/>
      <c r="E16" s="12"/>
      <c r="F16" s="11"/>
      <c r="I16" s="12"/>
      <c r="J16" s="11"/>
      <c r="M16" s="12"/>
      <c r="O16" s="172"/>
      <c r="P16" s="11"/>
      <c r="S16" s="12"/>
      <c r="T16" s="11"/>
      <c r="W16" s="12"/>
      <c r="X16" s="11"/>
      <c r="AA16" s="12"/>
    </row>
    <row r="17" spans="1:27" ht="15.75" thickBot="1" x14ac:dyDescent="0.3">
      <c r="A17" s="172"/>
      <c r="B17" s="13"/>
      <c r="C17" s="14"/>
      <c r="D17" s="14"/>
      <c r="E17" s="15"/>
      <c r="F17" s="13"/>
      <c r="G17" s="14"/>
      <c r="H17" s="14"/>
      <c r="I17" s="15"/>
      <c r="J17" s="13"/>
      <c r="K17" s="14"/>
      <c r="L17" s="14"/>
      <c r="M17" s="15"/>
      <c r="N17" s="12"/>
      <c r="O17" s="172"/>
      <c r="P17" s="13"/>
      <c r="Q17" s="14"/>
      <c r="R17" s="14"/>
      <c r="S17" s="15"/>
      <c r="T17" s="13"/>
      <c r="U17" s="14"/>
      <c r="V17" s="14"/>
      <c r="W17" s="15"/>
      <c r="X17" s="13"/>
      <c r="Y17" s="14"/>
      <c r="Z17" s="14"/>
      <c r="AA17" s="15"/>
    </row>
    <row r="18" spans="1:27" x14ac:dyDescent="0.25">
      <c r="A18" s="172"/>
      <c r="B18" s="9"/>
      <c r="C18" s="10"/>
      <c r="E18" s="12"/>
      <c r="F18" s="8"/>
      <c r="G18" s="10"/>
      <c r="I18" s="12"/>
      <c r="J18" s="8"/>
      <c r="K18" s="10"/>
      <c r="L18" s="8"/>
      <c r="M18" s="10"/>
      <c r="N18" s="12"/>
      <c r="O18" s="172"/>
      <c r="P18" s="9"/>
      <c r="Q18" s="10"/>
      <c r="S18" s="12"/>
      <c r="T18" s="8"/>
      <c r="U18" s="10"/>
      <c r="W18" s="12"/>
      <c r="X18" s="8"/>
      <c r="Y18" s="10"/>
      <c r="Z18" s="8"/>
      <c r="AA18" s="10"/>
    </row>
    <row r="19" spans="1:27" x14ac:dyDescent="0.25">
      <c r="A19" s="172"/>
      <c r="C19" s="12"/>
      <c r="E19" s="12"/>
      <c r="F19" s="11"/>
      <c r="G19" s="12"/>
      <c r="I19" s="12"/>
      <c r="J19" s="11"/>
      <c r="K19" s="12"/>
      <c r="L19" s="11"/>
      <c r="M19" s="12"/>
      <c r="N19" s="12"/>
      <c r="O19" s="172"/>
      <c r="Q19" s="12"/>
      <c r="S19" s="12"/>
      <c r="T19" s="11"/>
      <c r="U19" s="12"/>
      <c r="W19" s="12"/>
      <c r="X19" s="11"/>
      <c r="Y19" s="12"/>
      <c r="Z19" s="11"/>
      <c r="AA19" s="12"/>
    </row>
    <row r="20" spans="1:27" x14ac:dyDescent="0.25">
      <c r="A20" s="172"/>
      <c r="C20" s="12"/>
      <c r="E20" s="12"/>
      <c r="F20" s="11"/>
      <c r="G20" s="12"/>
      <c r="I20" s="12"/>
      <c r="J20" s="11"/>
      <c r="K20" s="12"/>
      <c r="L20" s="11"/>
      <c r="M20" s="12"/>
      <c r="N20" s="12"/>
      <c r="O20" s="172"/>
      <c r="Q20" s="12"/>
      <c r="S20" s="12"/>
      <c r="T20" s="11"/>
      <c r="U20" s="12"/>
      <c r="W20" s="12"/>
      <c r="X20" s="11"/>
      <c r="Y20" s="12"/>
      <c r="Z20" s="11"/>
      <c r="AA20" s="12"/>
    </row>
    <row r="21" spans="1:27" x14ac:dyDescent="0.25">
      <c r="A21" s="172"/>
      <c r="C21" s="12"/>
      <c r="E21" s="12"/>
      <c r="F21" s="11"/>
      <c r="G21" s="12"/>
      <c r="I21" s="12"/>
      <c r="J21" s="11"/>
      <c r="K21" s="12"/>
      <c r="L21" s="11"/>
      <c r="M21" s="12"/>
      <c r="N21" s="12"/>
      <c r="O21" s="172"/>
      <c r="Q21" s="12"/>
      <c r="S21" s="12"/>
      <c r="T21" s="11"/>
      <c r="U21" s="12"/>
      <c r="W21" s="12"/>
      <c r="X21" s="11"/>
      <c r="Y21" s="12"/>
      <c r="Z21" s="11"/>
      <c r="AA21" s="12"/>
    </row>
    <row r="22" spans="1:27" x14ac:dyDescent="0.25">
      <c r="A22" s="172"/>
      <c r="C22" s="12"/>
      <c r="F22" s="11"/>
      <c r="G22" s="12"/>
      <c r="J22" s="11"/>
      <c r="K22" s="12"/>
      <c r="L22" s="11"/>
      <c r="M22" s="12"/>
      <c r="O22" s="172"/>
      <c r="Q22" s="12"/>
      <c r="T22" s="11"/>
      <c r="U22" s="12"/>
      <c r="X22" s="11"/>
      <c r="Y22" s="12"/>
      <c r="Z22" s="11"/>
      <c r="AA22" s="12"/>
    </row>
    <row r="23" spans="1:27" ht="15.75" thickBot="1" x14ac:dyDescent="0.3">
      <c r="A23" s="173"/>
      <c r="B23" s="14"/>
      <c r="C23" s="15"/>
      <c r="D23" s="14"/>
      <c r="E23" s="15"/>
      <c r="F23" s="13"/>
      <c r="G23" s="15"/>
      <c r="H23" s="14"/>
      <c r="I23" s="15"/>
      <c r="J23" s="13"/>
      <c r="K23" s="15"/>
      <c r="L23" s="13"/>
      <c r="M23" s="15"/>
      <c r="N23" s="12"/>
      <c r="O23" s="173"/>
      <c r="P23" s="14"/>
      <c r="Q23" s="15"/>
      <c r="R23" s="14"/>
      <c r="S23" s="15"/>
      <c r="T23" s="13"/>
      <c r="U23" s="15"/>
      <c r="V23" s="14"/>
      <c r="W23" s="15"/>
      <c r="X23" s="13"/>
      <c r="Y23" s="15"/>
      <c r="Z23" s="13"/>
      <c r="AA23" s="15"/>
    </row>
    <row r="24" spans="1:27" x14ac:dyDescent="0.25">
      <c r="A24" s="171" t="s">
        <v>206</v>
      </c>
      <c r="B24" s="8"/>
      <c r="C24" s="9"/>
      <c r="D24" s="9"/>
      <c r="E24" s="10"/>
      <c r="F24" s="8"/>
      <c r="G24" s="9"/>
      <c r="H24" s="9"/>
      <c r="I24" s="10"/>
      <c r="J24" s="8"/>
      <c r="K24" s="9"/>
      <c r="L24" s="9"/>
      <c r="M24" s="10"/>
      <c r="N24" s="12"/>
      <c r="O24" s="171" t="s">
        <v>206</v>
      </c>
      <c r="P24" s="8"/>
      <c r="Q24" s="9"/>
      <c r="R24" s="9"/>
      <c r="S24" s="10"/>
      <c r="T24" s="8"/>
      <c r="U24" s="9"/>
      <c r="V24" s="9"/>
      <c r="W24" s="10"/>
      <c r="X24" s="8"/>
      <c r="Y24" s="9"/>
      <c r="Z24" s="9"/>
      <c r="AA24" s="10"/>
    </row>
    <row r="25" spans="1:27" x14ac:dyDescent="0.25">
      <c r="A25" s="172"/>
      <c r="B25" s="11"/>
      <c r="E25" s="12"/>
      <c r="F25" s="11"/>
      <c r="I25" s="12"/>
      <c r="J25" s="11"/>
      <c r="M25" s="12"/>
      <c r="N25" s="12"/>
      <c r="O25" s="172"/>
      <c r="P25" s="11"/>
      <c r="S25" s="12"/>
      <c r="T25" s="11"/>
      <c r="W25" s="12"/>
      <c r="X25" s="11"/>
      <c r="AA25" s="12"/>
    </row>
    <row r="26" spans="1:27" x14ac:dyDescent="0.25">
      <c r="A26" s="172"/>
      <c r="B26" s="11"/>
      <c r="E26" s="12"/>
      <c r="F26" s="11"/>
      <c r="I26" s="12"/>
      <c r="J26" s="11"/>
      <c r="M26" s="12"/>
      <c r="N26" s="12"/>
      <c r="O26" s="172"/>
      <c r="P26" s="11"/>
      <c r="S26" s="12"/>
      <c r="T26" s="11"/>
      <c r="W26" s="12"/>
      <c r="X26" s="11"/>
      <c r="AA26" s="12"/>
    </row>
    <row r="27" spans="1:27" x14ac:dyDescent="0.25">
      <c r="A27" s="172"/>
      <c r="B27" s="11"/>
      <c r="E27" s="12"/>
      <c r="F27" s="11"/>
      <c r="I27" s="12"/>
      <c r="J27" s="11"/>
      <c r="M27" s="12"/>
      <c r="N27" s="12"/>
      <c r="O27" s="172"/>
      <c r="P27" s="11"/>
      <c r="S27" s="12"/>
      <c r="T27" s="11"/>
      <c r="W27" s="12"/>
      <c r="X27" s="11"/>
      <c r="AA27" s="12"/>
    </row>
    <row r="28" spans="1:27" ht="15.75" thickBot="1" x14ac:dyDescent="0.3">
      <c r="A28" s="172"/>
      <c r="B28" s="13"/>
      <c r="C28" s="14"/>
      <c r="D28" s="14"/>
      <c r="E28" s="15"/>
      <c r="F28" s="13"/>
      <c r="G28" s="14"/>
      <c r="H28" s="14"/>
      <c r="I28" s="15"/>
      <c r="J28" s="13"/>
      <c r="K28" s="14"/>
      <c r="L28" s="14"/>
      <c r="M28" s="15"/>
      <c r="N28" s="12"/>
      <c r="O28" s="172"/>
      <c r="P28" s="13"/>
      <c r="Q28" s="14"/>
      <c r="R28" s="14"/>
      <c r="S28" s="15"/>
      <c r="T28" s="13"/>
      <c r="U28" s="14"/>
      <c r="V28" s="14"/>
      <c r="W28" s="15"/>
      <c r="X28" s="13"/>
      <c r="Y28" s="14"/>
      <c r="Z28" s="14"/>
      <c r="AA28" s="15"/>
    </row>
    <row r="29" spans="1:27" x14ac:dyDescent="0.25">
      <c r="A29" s="172"/>
      <c r="B29" s="8"/>
      <c r="C29" s="10"/>
      <c r="E29" s="12"/>
      <c r="F29" s="8"/>
      <c r="G29" s="10"/>
      <c r="I29" s="12"/>
      <c r="J29" s="8"/>
      <c r="K29" s="10"/>
      <c r="M29" s="12"/>
      <c r="N29" s="12"/>
      <c r="O29" s="172"/>
      <c r="P29" s="8"/>
      <c r="Q29" s="10"/>
      <c r="S29" s="12"/>
      <c r="T29" s="8"/>
      <c r="U29" s="10"/>
      <c r="W29" s="12"/>
      <c r="X29" s="8"/>
      <c r="Y29" s="10"/>
      <c r="AA29" s="12"/>
    </row>
    <row r="30" spans="1:27" x14ac:dyDescent="0.25">
      <c r="A30" s="172"/>
      <c r="B30" s="11"/>
      <c r="C30" s="12"/>
      <c r="E30" s="12"/>
      <c r="F30" s="11"/>
      <c r="G30" s="12"/>
      <c r="I30" s="12"/>
      <c r="J30" s="11"/>
      <c r="K30" s="12"/>
      <c r="M30" s="12"/>
      <c r="N30" s="12"/>
      <c r="O30" s="172"/>
      <c r="P30" s="11"/>
      <c r="Q30" s="12"/>
      <c r="S30" s="12"/>
      <c r="T30" s="11"/>
      <c r="U30" s="12"/>
      <c r="W30" s="12"/>
      <c r="X30" s="11"/>
      <c r="Y30" s="12"/>
      <c r="AA30" s="12"/>
    </row>
    <row r="31" spans="1:27" x14ac:dyDescent="0.25">
      <c r="A31" s="172"/>
      <c r="B31" s="11"/>
      <c r="C31" s="12"/>
      <c r="E31" s="12"/>
      <c r="F31" s="11"/>
      <c r="G31" s="12"/>
      <c r="I31" s="12"/>
      <c r="J31" s="11"/>
      <c r="K31" s="12"/>
      <c r="M31" s="12"/>
      <c r="N31" s="12"/>
      <c r="O31" s="172"/>
      <c r="P31" s="11"/>
      <c r="Q31" s="12"/>
      <c r="S31" s="12"/>
      <c r="T31" s="11"/>
      <c r="U31" s="12"/>
      <c r="W31" s="12"/>
      <c r="X31" s="11"/>
      <c r="Y31" s="12"/>
      <c r="AA31" s="12"/>
    </row>
    <row r="32" spans="1:27" x14ac:dyDescent="0.25">
      <c r="A32" s="172"/>
      <c r="B32" s="11"/>
      <c r="C32" s="12"/>
      <c r="E32" s="12"/>
      <c r="F32" s="11"/>
      <c r="G32" s="12"/>
      <c r="I32" s="12"/>
      <c r="J32" s="11"/>
      <c r="K32" s="12"/>
      <c r="M32" s="12"/>
      <c r="N32" s="12"/>
      <c r="O32" s="172"/>
      <c r="P32" s="11"/>
      <c r="Q32" s="12"/>
      <c r="S32" s="12"/>
      <c r="T32" s="11"/>
      <c r="U32" s="12"/>
      <c r="W32" s="12"/>
      <c r="X32" s="11"/>
      <c r="Y32" s="12"/>
      <c r="AA32" s="12"/>
    </row>
    <row r="33" spans="1:27" x14ac:dyDescent="0.25">
      <c r="A33" s="172"/>
      <c r="B33" s="11"/>
      <c r="C33" s="12"/>
      <c r="E33" s="12"/>
      <c r="F33" s="11"/>
      <c r="G33" s="12"/>
      <c r="I33" s="12"/>
      <c r="J33" s="11"/>
      <c r="K33" s="12"/>
      <c r="M33" s="12"/>
      <c r="N33" s="12"/>
      <c r="O33" s="172"/>
      <c r="P33" s="11"/>
      <c r="Q33" s="12"/>
      <c r="S33" s="12"/>
      <c r="T33" s="11"/>
      <c r="U33" s="12"/>
      <c r="W33" s="12"/>
      <c r="X33" s="11"/>
      <c r="Y33" s="12"/>
      <c r="AA33" s="12"/>
    </row>
    <row r="34" spans="1:27" ht="15.75" thickBot="1" x14ac:dyDescent="0.3">
      <c r="A34" s="173"/>
      <c r="B34" s="13"/>
      <c r="C34" s="15"/>
      <c r="D34" s="14"/>
      <c r="E34" s="15"/>
      <c r="F34" s="13"/>
      <c r="G34" s="15"/>
      <c r="H34" s="14"/>
      <c r="I34" s="15"/>
      <c r="J34" s="13"/>
      <c r="K34" s="15"/>
      <c r="L34" s="14"/>
      <c r="M34" s="15"/>
      <c r="N34" s="12"/>
      <c r="O34" s="173"/>
      <c r="P34" s="13"/>
      <c r="Q34" s="15"/>
      <c r="R34" s="14"/>
      <c r="S34" s="15"/>
      <c r="T34" s="13"/>
      <c r="U34" s="15"/>
      <c r="V34" s="14"/>
      <c r="W34" s="15"/>
      <c r="X34" s="13"/>
      <c r="Y34" s="15"/>
      <c r="Z34" s="14"/>
      <c r="AA34" s="15"/>
    </row>
    <row r="35" spans="1:27" x14ac:dyDescent="0.25">
      <c r="A35" s="19"/>
      <c r="O35" s="19"/>
    </row>
    <row r="36" spans="1:27" ht="15.75" thickBot="1" x14ac:dyDescent="0.3"/>
    <row r="37" spans="1:27" ht="26.25" x14ac:dyDescent="0.25">
      <c r="B37" s="8" t="s">
        <v>202</v>
      </c>
      <c r="C37" s="9"/>
      <c r="D37" s="9"/>
      <c r="E37" s="10"/>
      <c r="F37" s="174"/>
      <c r="G37" s="175"/>
      <c r="H37" s="175"/>
      <c r="I37" s="175"/>
      <c r="J37" s="175"/>
      <c r="K37" s="175"/>
      <c r="L37" s="175"/>
      <c r="M37" s="176"/>
      <c r="N37" s="16"/>
      <c r="P37" s="8" t="s">
        <v>202</v>
      </c>
      <c r="Q37" s="9"/>
      <c r="R37" s="9"/>
      <c r="S37" s="10"/>
      <c r="T37" s="174"/>
      <c r="U37" s="175"/>
      <c r="V37" s="175"/>
      <c r="W37" s="175"/>
      <c r="X37" s="175"/>
      <c r="Y37" s="175"/>
      <c r="Z37" s="175"/>
      <c r="AA37" s="176"/>
    </row>
    <row r="38" spans="1:27" ht="26.25" x14ac:dyDescent="0.25">
      <c r="B38" s="11"/>
      <c r="E38" s="12"/>
      <c r="F38" s="177"/>
      <c r="G38" s="178"/>
      <c r="H38" s="178"/>
      <c r="I38" s="178"/>
      <c r="J38" s="178"/>
      <c r="K38" s="178"/>
      <c r="L38" s="178"/>
      <c r="M38" s="179"/>
      <c r="N38" s="16"/>
      <c r="P38" s="11"/>
      <c r="S38" s="12"/>
      <c r="T38" s="177"/>
      <c r="U38" s="178"/>
      <c r="V38" s="178"/>
      <c r="W38" s="178"/>
      <c r="X38" s="178"/>
      <c r="Y38" s="178"/>
      <c r="Z38" s="178"/>
      <c r="AA38" s="179"/>
    </row>
    <row r="39" spans="1:27" ht="26.25" x14ac:dyDescent="0.25">
      <c r="B39" s="11"/>
      <c r="E39" s="12"/>
      <c r="F39" s="177"/>
      <c r="G39" s="178"/>
      <c r="H39" s="178"/>
      <c r="I39" s="178"/>
      <c r="J39" s="178"/>
      <c r="K39" s="178"/>
      <c r="L39" s="178"/>
      <c r="M39" s="179"/>
      <c r="N39" s="16"/>
      <c r="P39" s="11"/>
      <c r="S39" s="12"/>
      <c r="T39" s="177"/>
      <c r="U39" s="178"/>
      <c r="V39" s="178"/>
      <c r="W39" s="178"/>
      <c r="X39" s="178"/>
      <c r="Y39" s="178"/>
      <c r="Z39" s="178"/>
      <c r="AA39" s="179"/>
    </row>
    <row r="40" spans="1:27" ht="27" thickBot="1" x14ac:dyDescent="0.3">
      <c r="B40" s="11"/>
      <c r="E40" s="12"/>
      <c r="F40" s="180"/>
      <c r="G40" s="181"/>
      <c r="H40" s="181"/>
      <c r="I40" s="181"/>
      <c r="J40" s="181"/>
      <c r="K40" s="181"/>
      <c r="L40" s="181"/>
      <c r="M40" s="182"/>
      <c r="N40" s="16"/>
      <c r="P40" s="11"/>
      <c r="S40" s="12"/>
      <c r="T40" s="180"/>
      <c r="U40" s="181"/>
      <c r="V40" s="181"/>
      <c r="W40" s="181"/>
      <c r="X40" s="181"/>
      <c r="Y40" s="181"/>
      <c r="Z40" s="181"/>
      <c r="AA40" s="182"/>
    </row>
    <row r="41" spans="1:27" ht="18.75" x14ac:dyDescent="0.25">
      <c r="B41" s="11"/>
      <c r="E41" s="12"/>
      <c r="F41" s="8"/>
      <c r="G41" s="183" t="e">
        <f>INDEX(Database!$B:$G,MATCH(F37,Database!$B:$B,0),MATCH(F42,Database!$B1:$G1,0))</f>
        <v>#N/A</v>
      </c>
      <c r="H41" s="183"/>
      <c r="I41" s="183"/>
      <c r="J41" s="183"/>
      <c r="K41" s="183"/>
      <c r="L41" s="183"/>
      <c r="M41" s="184"/>
      <c r="N41" s="17"/>
      <c r="P41" s="11"/>
      <c r="S41" s="12"/>
      <c r="T41" s="8"/>
      <c r="U41" s="183" t="e">
        <f>INDEX(Database!$B:$G,MATCH(T37,Database!$B:$B,0),MATCH(T42,Database!$B1:$G1,0))</f>
        <v>#N/A</v>
      </c>
      <c r="V41" s="183"/>
      <c r="W41" s="183"/>
      <c r="X41" s="183"/>
      <c r="Y41" s="183"/>
      <c r="Z41" s="183"/>
      <c r="AA41" s="184"/>
    </row>
    <row r="42" spans="1:27" ht="18.75" x14ac:dyDescent="0.25">
      <c r="B42" s="11"/>
      <c r="E42" s="12"/>
      <c r="F42" s="11" t="s">
        <v>207</v>
      </c>
      <c r="G42" s="185"/>
      <c r="H42" s="185"/>
      <c r="I42" s="185"/>
      <c r="J42" s="185"/>
      <c r="K42" s="185"/>
      <c r="L42" s="185"/>
      <c r="M42" s="186"/>
      <c r="N42" s="17"/>
      <c r="P42" s="11"/>
      <c r="S42" s="12"/>
      <c r="T42" s="11" t="s">
        <v>207</v>
      </c>
      <c r="U42" s="185"/>
      <c r="V42" s="185"/>
      <c r="W42" s="185"/>
      <c r="X42" s="185"/>
      <c r="Y42" s="185"/>
      <c r="Z42" s="185"/>
      <c r="AA42" s="186"/>
    </row>
    <row r="43" spans="1:27" ht="19.5" thickBot="1" x14ac:dyDescent="0.3">
      <c r="B43" s="11"/>
      <c r="E43" s="12"/>
      <c r="F43" s="13"/>
      <c r="G43" s="187"/>
      <c r="H43" s="187"/>
      <c r="I43" s="187"/>
      <c r="J43" s="187"/>
      <c r="K43" s="187"/>
      <c r="L43" s="187"/>
      <c r="M43" s="188"/>
      <c r="N43" s="17"/>
      <c r="P43" s="11"/>
      <c r="S43" s="12"/>
      <c r="T43" s="13"/>
      <c r="U43" s="187"/>
      <c r="V43" s="187"/>
      <c r="W43" s="187"/>
      <c r="X43" s="187"/>
      <c r="Y43" s="187"/>
      <c r="Z43" s="187"/>
      <c r="AA43" s="188"/>
    </row>
    <row r="44" spans="1:27" x14ac:dyDescent="0.25">
      <c r="B44" s="11"/>
      <c r="E44" s="12"/>
      <c r="F44" s="8"/>
      <c r="G44" s="9"/>
      <c r="I44" s="10"/>
      <c r="M44" s="12"/>
      <c r="P44" s="11"/>
      <c r="S44" s="12"/>
      <c r="T44" s="8"/>
      <c r="U44" s="9"/>
      <c r="W44" s="10"/>
      <c r="AA44" s="12"/>
    </row>
    <row r="45" spans="1:27" x14ac:dyDescent="0.25">
      <c r="B45" s="11"/>
      <c r="E45" s="12"/>
      <c r="F45" s="11" t="s">
        <v>200</v>
      </c>
      <c r="I45" s="12"/>
      <c r="J45" t="s">
        <v>201</v>
      </c>
      <c r="M45" s="12"/>
      <c r="P45" s="11"/>
      <c r="S45" s="12"/>
      <c r="T45" s="11" t="s">
        <v>200</v>
      </c>
      <c r="W45" s="12"/>
      <c r="X45" t="s">
        <v>201</v>
      </c>
      <c r="AA45" s="12"/>
    </row>
    <row r="46" spans="1:27" ht="15.75" thickBot="1" x14ac:dyDescent="0.3">
      <c r="B46" s="13"/>
      <c r="C46" s="14"/>
      <c r="D46" s="14"/>
      <c r="E46" s="15"/>
      <c r="F46" s="13"/>
      <c r="G46" s="14"/>
      <c r="H46" s="14"/>
      <c r="I46" s="15"/>
      <c r="J46" s="14"/>
      <c r="K46" s="14"/>
      <c r="L46" s="14"/>
      <c r="M46" s="15"/>
      <c r="P46" s="13"/>
      <c r="Q46" s="14"/>
      <c r="R46" s="14"/>
      <c r="S46" s="15"/>
      <c r="T46" s="13"/>
      <c r="U46" s="14"/>
      <c r="V46" s="14"/>
      <c r="W46" s="15"/>
      <c r="X46" s="14"/>
      <c r="Y46" s="14"/>
      <c r="Z46" s="14"/>
      <c r="AA46" s="15"/>
    </row>
    <row r="47" spans="1:27" ht="15.75" thickBot="1" x14ac:dyDescent="0.3">
      <c r="B47" s="189" t="s">
        <v>208</v>
      </c>
      <c r="C47" s="190"/>
      <c r="D47" s="190"/>
      <c r="E47" s="191"/>
      <c r="F47" s="189" t="s">
        <v>203</v>
      </c>
      <c r="G47" s="190"/>
      <c r="H47" s="190"/>
      <c r="I47" s="191"/>
      <c r="J47" s="189" t="s">
        <v>204</v>
      </c>
      <c r="K47" s="190"/>
      <c r="L47" s="190"/>
      <c r="M47" s="191"/>
      <c r="N47" s="18"/>
      <c r="P47" s="189" t="s">
        <v>208</v>
      </c>
      <c r="Q47" s="190"/>
      <c r="R47" s="190"/>
      <c r="S47" s="191"/>
      <c r="T47" s="189" t="s">
        <v>203</v>
      </c>
      <c r="U47" s="190"/>
      <c r="V47" s="190"/>
      <c r="W47" s="191"/>
      <c r="X47" s="189" t="s">
        <v>204</v>
      </c>
      <c r="Y47" s="190"/>
      <c r="Z47" s="190"/>
      <c r="AA47" s="191"/>
    </row>
    <row r="48" spans="1:27" x14ac:dyDescent="0.25">
      <c r="A48" s="171" t="s">
        <v>205</v>
      </c>
      <c r="B48" s="8"/>
      <c r="C48" s="9"/>
      <c r="D48" s="9"/>
      <c r="E48" s="10"/>
      <c r="F48" s="8"/>
      <c r="G48" s="9"/>
      <c r="H48" s="9"/>
      <c r="I48" s="10"/>
      <c r="J48" s="8"/>
      <c r="K48" s="9"/>
      <c r="L48" s="9"/>
      <c r="M48" s="10"/>
      <c r="N48" s="12"/>
      <c r="O48" s="171" t="s">
        <v>205</v>
      </c>
      <c r="P48" s="8"/>
      <c r="Q48" s="9"/>
      <c r="R48" s="9"/>
      <c r="S48" s="10"/>
      <c r="T48" s="8"/>
      <c r="U48" s="9"/>
      <c r="V48" s="9"/>
      <c r="W48" s="10"/>
      <c r="X48" s="8"/>
      <c r="Y48" s="9"/>
      <c r="Z48" s="9"/>
      <c r="AA48" s="10"/>
    </row>
    <row r="49" spans="1:27" x14ac:dyDescent="0.25">
      <c r="A49" s="172"/>
      <c r="B49" s="11"/>
      <c r="E49" s="12"/>
      <c r="F49" s="11"/>
      <c r="I49" s="12"/>
      <c r="J49" s="11"/>
      <c r="M49" s="12"/>
      <c r="N49" s="12"/>
      <c r="O49" s="172"/>
      <c r="P49" s="11"/>
      <c r="S49" s="12"/>
      <c r="T49" s="11"/>
      <c r="W49" s="12"/>
      <c r="X49" s="11"/>
      <c r="AA49" s="12"/>
    </row>
    <row r="50" spans="1:27" x14ac:dyDescent="0.25">
      <c r="A50" s="172"/>
      <c r="B50" s="11"/>
      <c r="E50" s="12"/>
      <c r="F50" s="11"/>
      <c r="I50" s="12"/>
      <c r="J50" s="11"/>
      <c r="M50" s="12"/>
      <c r="N50" s="12"/>
      <c r="O50" s="172"/>
      <c r="P50" s="11"/>
      <c r="S50" s="12"/>
      <c r="T50" s="11"/>
      <c r="W50" s="12"/>
      <c r="X50" s="11"/>
      <c r="AA50" s="12"/>
    </row>
    <row r="51" spans="1:27" x14ac:dyDescent="0.25">
      <c r="A51" s="172"/>
      <c r="B51" s="11"/>
      <c r="E51" s="12"/>
      <c r="F51" s="11"/>
      <c r="I51" s="12"/>
      <c r="J51" s="11"/>
      <c r="M51" s="12"/>
      <c r="O51" s="172"/>
      <c r="P51" s="11"/>
      <c r="S51" s="12"/>
      <c r="T51" s="11"/>
      <c r="W51" s="12"/>
      <c r="X51" s="11"/>
      <c r="AA51" s="12"/>
    </row>
    <row r="52" spans="1:27" ht="15.75" thickBot="1" x14ac:dyDescent="0.3">
      <c r="A52" s="172"/>
      <c r="B52" s="13"/>
      <c r="C52" s="14"/>
      <c r="D52" s="14"/>
      <c r="E52" s="15"/>
      <c r="F52" s="13"/>
      <c r="G52" s="14"/>
      <c r="H52" s="14"/>
      <c r="I52" s="15"/>
      <c r="J52" s="13"/>
      <c r="K52" s="14"/>
      <c r="L52" s="14"/>
      <c r="M52" s="15"/>
      <c r="N52" s="12"/>
      <c r="O52" s="172"/>
      <c r="P52" s="13"/>
      <c r="Q52" s="14"/>
      <c r="R52" s="14"/>
      <c r="S52" s="15"/>
      <c r="T52" s="13"/>
      <c r="U52" s="14"/>
      <c r="V52" s="14"/>
      <c r="W52" s="15"/>
      <c r="X52" s="13"/>
      <c r="Y52" s="14"/>
      <c r="Z52" s="14"/>
      <c r="AA52" s="15"/>
    </row>
    <row r="53" spans="1:27" x14ac:dyDescent="0.25">
      <c r="A53" s="172"/>
      <c r="B53" s="9"/>
      <c r="C53" s="10"/>
      <c r="E53" s="12"/>
      <c r="F53" s="8"/>
      <c r="G53" s="10"/>
      <c r="I53" s="12"/>
      <c r="J53" s="8"/>
      <c r="K53" s="10"/>
      <c r="L53" s="8"/>
      <c r="M53" s="10"/>
      <c r="N53" s="12"/>
      <c r="O53" s="172"/>
      <c r="P53" s="9"/>
      <c r="Q53" s="10"/>
      <c r="S53" s="12"/>
      <c r="T53" s="8"/>
      <c r="U53" s="10"/>
      <c r="W53" s="12"/>
      <c r="X53" s="8"/>
      <c r="Y53" s="10"/>
      <c r="Z53" s="8"/>
      <c r="AA53" s="10"/>
    </row>
    <row r="54" spans="1:27" x14ac:dyDescent="0.25">
      <c r="A54" s="172"/>
      <c r="C54" s="12"/>
      <c r="E54" s="12"/>
      <c r="F54" s="11"/>
      <c r="G54" s="12"/>
      <c r="I54" s="12"/>
      <c r="J54" s="11"/>
      <c r="K54" s="12"/>
      <c r="L54" s="11"/>
      <c r="M54" s="12"/>
      <c r="N54" s="12"/>
      <c r="O54" s="172"/>
      <c r="Q54" s="12"/>
      <c r="S54" s="12"/>
      <c r="T54" s="11"/>
      <c r="U54" s="12"/>
      <c r="W54" s="12"/>
      <c r="X54" s="11"/>
      <c r="Y54" s="12"/>
      <c r="Z54" s="11"/>
      <c r="AA54" s="12"/>
    </row>
    <row r="55" spans="1:27" x14ac:dyDescent="0.25">
      <c r="A55" s="172"/>
      <c r="C55" s="12"/>
      <c r="E55" s="12"/>
      <c r="F55" s="11"/>
      <c r="G55" s="12"/>
      <c r="I55" s="12"/>
      <c r="J55" s="11"/>
      <c r="K55" s="12"/>
      <c r="L55" s="11"/>
      <c r="M55" s="12"/>
      <c r="N55" s="12"/>
      <c r="O55" s="172"/>
      <c r="Q55" s="12"/>
      <c r="S55" s="12"/>
      <c r="T55" s="11"/>
      <c r="U55" s="12"/>
      <c r="W55" s="12"/>
      <c r="X55" s="11"/>
      <c r="Y55" s="12"/>
      <c r="Z55" s="11"/>
      <c r="AA55" s="12"/>
    </row>
    <row r="56" spans="1:27" x14ac:dyDescent="0.25">
      <c r="A56" s="172"/>
      <c r="C56" s="12"/>
      <c r="E56" s="12"/>
      <c r="F56" s="11"/>
      <c r="G56" s="12"/>
      <c r="I56" s="12"/>
      <c r="J56" s="11"/>
      <c r="K56" s="12"/>
      <c r="L56" s="11"/>
      <c r="M56" s="12"/>
      <c r="N56" s="12"/>
      <c r="O56" s="172"/>
      <c r="Q56" s="12"/>
      <c r="S56" s="12"/>
      <c r="T56" s="11"/>
      <c r="U56" s="12"/>
      <c r="W56" s="12"/>
      <c r="X56" s="11"/>
      <c r="Y56" s="12"/>
      <c r="Z56" s="11"/>
      <c r="AA56" s="12"/>
    </row>
    <row r="57" spans="1:27" x14ac:dyDescent="0.25">
      <c r="A57" s="172"/>
      <c r="C57" s="12"/>
      <c r="F57" s="11"/>
      <c r="G57" s="12"/>
      <c r="J57" s="11"/>
      <c r="K57" s="12"/>
      <c r="L57" s="11"/>
      <c r="M57" s="12"/>
      <c r="O57" s="172"/>
      <c r="Q57" s="12"/>
      <c r="T57" s="11"/>
      <c r="U57" s="12"/>
      <c r="X57" s="11"/>
      <c r="Y57" s="12"/>
      <c r="Z57" s="11"/>
      <c r="AA57" s="12"/>
    </row>
    <row r="58" spans="1:27" ht="15.75" thickBot="1" x14ac:dyDescent="0.3">
      <c r="A58" s="173"/>
      <c r="B58" s="14"/>
      <c r="C58" s="15"/>
      <c r="D58" s="14"/>
      <c r="E58" s="15"/>
      <c r="F58" s="13"/>
      <c r="G58" s="15"/>
      <c r="H58" s="14"/>
      <c r="I58" s="15"/>
      <c r="J58" s="13"/>
      <c r="K58" s="15"/>
      <c r="L58" s="13"/>
      <c r="M58" s="15"/>
      <c r="N58" s="12"/>
      <c r="O58" s="173"/>
      <c r="P58" s="14"/>
      <c r="Q58" s="15"/>
      <c r="R58" s="14"/>
      <c r="S58" s="15"/>
      <c r="T58" s="13"/>
      <c r="U58" s="15"/>
      <c r="V58" s="14"/>
      <c r="W58" s="15"/>
      <c r="X58" s="13"/>
      <c r="Y58" s="15"/>
      <c r="Z58" s="13"/>
      <c r="AA58" s="15"/>
    </row>
    <row r="59" spans="1:27" x14ac:dyDescent="0.25">
      <c r="A59" s="171" t="s">
        <v>206</v>
      </c>
      <c r="B59" s="8"/>
      <c r="C59" s="9"/>
      <c r="D59" s="9"/>
      <c r="E59" s="10"/>
      <c r="F59" s="8"/>
      <c r="G59" s="9"/>
      <c r="H59" s="9"/>
      <c r="I59" s="10"/>
      <c r="J59" s="8"/>
      <c r="K59" s="9"/>
      <c r="L59" s="9"/>
      <c r="M59" s="10"/>
      <c r="N59" s="12"/>
      <c r="O59" s="171" t="s">
        <v>206</v>
      </c>
      <c r="P59" s="8"/>
      <c r="Q59" s="9"/>
      <c r="R59" s="9"/>
      <c r="S59" s="10"/>
      <c r="T59" s="8"/>
      <c r="U59" s="9"/>
      <c r="V59" s="9"/>
      <c r="W59" s="10"/>
      <c r="X59" s="8"/>
      <c r="Y59" s="9"/>
      <c r="Z59" s="9"/>
      <c r="AA59" s="10"/>
    </row>
    <row r="60" spans="1:27" x14ac:dyDescent="0.25">
      <c r="A60" s="172"/>
      <c r="B60" s="11"/>
      <c r="E60" s="12"/>
      <c r="F60" s="11"/>
      <c r="I60" s="12"/>
      <c r="J60" s="11"/>
      <c r="M60" s="12"/>
      <c r="N60" s="12"/>
      <c r="O60" s="172"/>
      <c r="P60" s="11"/>
      <c r="S60" s="12"/>
      <c r="T60" s="11"/>
      <c r="W60" s="12"/>
      <c r="X60" s="11"/>
      <c r="AA60" s="12"/>
    </row>
    <row r="61" spans="1:27" x14ac:dyDescent="0.25">
      <c r="A61" s="172"/>
      <c r="B61" s="11"/>
      <c r="E61" s="12"/>
      <c r="F61" s="11"/>
      <c r="I61" s="12"/>
      <c r="J61" s="11"/>
      <c r="M61" s="12"/>
      <c r="N61" s="12"/>
      <c r="O61" s="172"/>
      <c r="P61" s="11"/>
      <c r="S61" s="12"/>
      <c r="T61" s="11"/>
      <c r="W61" s="12"/>
      <c r="X61" s="11"/>
      <c r="AA61" s="12"/>
    </row>
    <row r="62" spans="1:27" x14ac:dyDescent="0.25">
      <c r="A62" s="172"/>
      <c r="B62" s="11"/>
      <c r="E62" s="12"/>
      <c r="F62" s="11"/>
      <c r="I62" s="12"/>
      <c r="J62" s="11"/>
      <c r="M62" s="12"/>
      <c r="N62" s="12"/>
      <c r="O62" s="172"/>
      <c r="P62" s="11"/>
      <c r="S62" s="12"/>
      <c r="T62" s="11"/>
      <c r="W62" s="12"/>
      <c r="X62" s="11"/>
      <c r="AA62" s="12"/>
    </row>
    <row r="63" spans="1:27" ht="15.75" thickBot="1" x14ac:dyDescent="0.3">
      <c r="A63" s="172"/>
      <c r="B63" s="13"/>
      <c r="C63" s="14"/>
      <c r="D63" s="14"/>
      <c r="E63" s="15"/>
      <c r="F63" s="13"/>
      <c r="G63" s="14"/>
      <c r="H63" s="14"/>
      <c r="I63" s="15"/>
      <c r="J63" s="13"/>
      <c r="K63" s="14"/>
      <c r="L63" s="14"/>
      <c r="M63" s="15"/>
      <c r="N63" s="12"/>
      <c r="O63" s="172"/>
      <c r="P63" s="13"/>
      <c r="Q63" s="14"/>
      <c r="R63" s="14"/>
      <c r="S63" s="15"/>
      <c r="T63" s="13"/>
      <c r="U63" s="14"/>
      <c r="V63" s="14"/>
      <c r="W63" s="15"/>
      <c r="X63" s="13"/>
      <c r="Y63" s="14"/>
      <c r="Z63" s="14"/>
      <c r="AA63" s="15"/>
    </row>
    <row r="64" spans="1:27" x14ac:dyDescent="0.25">
      <c r="A64" s="172"/>
      <c r="B64" s="8"/>
      <c r="C64" s="10"/>
      <c r="E64" s="12"/>
      <c r="F64" s="8"/>
      <c r="G64" s="10"/>
      <c r="I64" s="12"/>
      <c r="J64" s="8"/>
      <c r="K64" s="10"/>
      <c r="M64" s="12"/>
      <c r="N64" s="12"/>
      <c r="O64" s="172"/>
      <c r="P64" s="8"/>
      <c r="Q64" s="10"/>
      <c r="S64" s="12"/>
      <c r="T64" s="8"/>
      <c r="U64" s="10"/>
      <c r="W64" s="12"/>
      <c r="X64" s="8"/>
      <c r="Y64" s="10"/>
      <c r="AA64" s="12"/>
    </row>
    <row r="65" spans="1:27" x14ac:dyDescent="0.25">
      <c r="A65" s="172"/>
      <c r="B65" s="11"/>
      <c r="C65" s="12"/>
      <c r="E65" s="12"/>
      <c r="F65" s="11"/>
      <c r="G65" s="12"/>
      <c r="I65" s="12"/>
      <c r="J65" s="11"/>
      <c r="K65" s="12"/>
      <c r="M65" s="12"/>
      <c r="N65" s="12"/>
      <c r="O65" s="172"/>
      <c r="P65" s="11"/>
      <c r="Q65" s="12"/>
      <c r="S65" s="12"/>
      <c r="T65" s="11"/>
      <c r="U65" s="12"/>
      <c r="W65" s="12"/>
      <c r="X65" s="11"/>
      <c r="Y65" s="12"/>
      <c r="AA65" s="12"/>
    </row>
    <row r="66" spans="1:27" x14ac:dyDescent="0.25">
      <c r="A66" s="172"/>
      <c r="B66" s="11"/>
      <c r="C66" s="12"/>
      <c r="E66" s="12"/>
      <c r="F66" s="11"/>
      <c r="G66" s="12"/>
      <c r="I66" s="12"/>
      <c r="J66" s="11"/>
      <c r="K66" s="12"/>
      <c r="M66" s="12"/>
      <c r="N66" s="12"/>
      <c r="O66" s="172"/>
      <c r="P66" s="11"/>
      <c r="Q66" s="12"/>
      <c r="S66" s="12"/>
      <c r="T66" s="11"/>
      <c r="U66" s="12"/>
      <c r="W66" s="12"/>
      <c r="X66" s="11"/>
      <c r="Y66" s="12"/>
      <c r="AA66" s="12"/>
    </row>
    <row r="67" spans="1:27" x14ac:dyDescent="0.25">
      <c r="A67" s="172"/>
      <c r="B67" s="11"/>
      <c r="C67" s="12"/>
      <c r="E67" s="12"/>
      <c r="F67" s="11"/>
      <c r="G67" s="12"/>
      <c r="I67" s="12"/>
      <c r="J67" s="11"/>
      <c r="K67" s="12"/>
      <c r="M67" s="12"/>
      <c r="N67" s="12"/>
      <c r="O67" s="172"/>
      <c r="P67" s="11"/>
      <c r="Q67" s="12"/>
      <c r="S67" s="12"/>
      <c r="T67" s="11"/>
      <c r="U67" s="12"/>
      <c r="W67" s="12"/>
      <c r="X67" s="11"/>
      <c r="Y67" s="12"/>
      <c r="AA67" s="12"/>
    </row>
    <row r="68" spans="1:27" x14ac:dyDescent="0.25">
      <c r="A68" s="172"/>
      <c r="B68" s="11"/>
      <c r="C68" s="12"/>
      <c r="E68" s="12"/>
      <c r="F68" s="11"/>
      <c r="G68" s="12"/>
      <c r="I68" s="12"/>
      <c r="J68" s="11"/>
      <c r="K68" s="12"/>
      <c r="M68" s="12"/>
      <c r="N68" s="12"/>
      <c r="O68" s="172"/>
      <c r="P68" s="11"/>
      <c r="Q68" s="12"/>
      <c r="S68" s="12"/>
      <c r="T68" s="11"/>
      <c r="U68" s="12"/>
      <c r="W68" s="12"/>
      <c r="X68" s="11"/>
      <c r="Y68" s="12"/>
      <c r="AA68" s="12"/>
    </row>
    <row r="69" spans="1:27" ht="15.75" thickBot="1" x14ac:dyDescent="0.3">
      <c r="A69" s="173"/>
      <c r="B69" s="13"/>
      <c r="C69" s="15"/>
      <c r="D69" s="14"/>
      <c r="E69" s="15"/>
      <c r="F69" s="13"/>
      <c r="G69" s="15"/>
      <c r="H69" s="14"/>
      <c r="I69" s="15"/>
      <c r="J69" s="13"/>
      <c r="K69" s="15"/>
      <c r="L69" s="14"/>
      <c r="M69" s="15"/>
      <c r="N69" s="12"/>
      <c r="O69" s="173"/>
      <c r="P69" s="13"/>
      <c r="Q69" s="15"/>
      <c r="R69" s="14"/>
      <c r="S69" s="15"/>
      <c r="T69" s="13"/>
      <c r="U69" s="15"/>
      <c r="V69" s="14"/>
      <c r="W69" s="15"/>
      <c r="X69" s="13"/>
      <c r="Y69" s="15"/>
      <c r="Z69" s="14"/>
      <c r="AA69" s="15"/>
    </row>
    <row r="70" spans="1:27" x14ac:dyDescent="0.25">
      <c r="A70" s="19"/>
      <c r="O70" s="19"/>
    </row>
    <row r="71" spans="1:27" ht="15.75" thickBot="1" x14ac:dyDescent="0.3"/>
    <row r="72" spans="1:27" ht="26.25" x14ac:dyDescent="0.25">
      <c r="B72" s="8" t="s">
        <v>202</v>
      </c>
      <c r="C72" s="9"/>
      <c r="D72" s="9"/>
      <c r="E72" s="10"/>
      <c r="F72" s="174"/>
      <c r="G72" s="175"/>
      <c r="H72" s="175"/>
      <c r="I72" s="175"/>
      <c r="J72" s="175"/>
      <c r="K72" s="175"/>
      <c r="L72" s="175"/>
      <c r="M72" s="176"/>
      <c r="N72" s="16"/>
      <c r="P72" s="8" t="s">
        <v>202</v>
      </c>
      <c r="Q72" s="9"/>
      <c r="R72" s="9"/>
      <c r="S72" s="10"/>
      <c r="T72" s="174"/>
      <c r="U72" s="175"/>
      <c r="V72" s="175"/>
      <c r="W72" s="175"/>
      <c r="X72" s="175"/>
      <c r="Y72" s="175"/>
      <c r="Z72" s="175"/>
      <c r="AA72" s="176"/>
    </row>
    <row r="73" spans="1:27" ht="26.25" x14ac:dyDescent="0.25">
      <c r="B73" s="11"/>
      <c r="E73" s="12"/>
      <c r="F73" s="177"/>
      <c r="G73" s="178"/>
      <c r="H73" s="178"/>
      <c r="I73" s="178"/>
      <c r="J73" s="178"/>
      <c r="K73" s="178"/>
      <c r="L73" s="178"/>
      <c r="M73" s="179"/>
      <c r="N73" s="16"/>
      <c r="P73" s="11"/>
      <c r="S73" s="12"/>
      <c r="T73" s="177"/>
      <c r="U73" s="178"/>
      <c r="V73" s="178"/>
      <c r="W73" s="178"/>
      <c r="X73" s="178"/>
      <c r="Y73" s="178"/>
      <c r="Z73" s="178"/>
      <c r="AA73" s="179"/>
    </row>
    <row r="74" spans="1:27" ht="26.25" x14ac:dyDescent="0.25">
      <c r="B74" s="11"/>
      <c r="E74" s="12"/>
      <c r="F74" s="177"/>
      <c r="G74" s="178"/>
      <c r="H74" s="178"/>
      <c r="I74" s="178"/>
      <c r="J74" s="178"/>
      <c r="K74" s="178"/>
      <c r="L74" s="178"/>
      <c r="M74" s="179"/>
      <c r="N74" s="16"/>
      <c r="P74" s="11"/>
      <c r="S74" s="12"/>
      <c r="T74" s="177"/>
      <c r="U74" s="178"/>
      <c r="V74" s="178"/>
      <c r="W74" s="178"/>
      <c r="X74" s="178"/>
      <c r="Y74" s="178"/>
      <c r="Z74" s="178"/>
      <c r="AA74" s="179"/>
    </row>
    <row r="75" spans="1:27" ht="27" thickBot="1" x14ac:dyDescent="0.3">
      <c r="B75" s="11"/>
      <c r="E75" s="12"/>
      <c r="F75" s="180"/>
      <c r="G75" s="181"/>
      <c r="H75" s="181"/>
      <c r="I75" s="181"/>
      <c r="J75" s="181"/>
      <c r="K75" s="181"/>
      <c r="L75" s="181"/>
      <c r="M75" s="182"/>
      <c r="N75" s="16"/>
      <c r="P75" s="11"/>
      <c r="S75" s="12"/>
      <c r="T75" s="180"/>
      <c r="U75" s="181"/>
      <c r="V75" s="181"/>
      <c r="W75" s="181"/>
      <c r="X75" s="181"/>
      <c r="Y75" s="181"/>
      <c r="Z75" s="181"/>
      <c r="AA75" s="182"/>
    </row>
    <row r="76" spans="1:27" ht="18.75" x14ac:dyDescent="0.25">
      <c r="B76" s="11"/>
      <c r="E76" s="12"/>
      <c r="F76" s="8"/>
      <c r="G76" s="183" t="e">
        <f>INDEX(Database!$B:$G,MATCH(F72,Database!$B:$B,0),MATCH(F77,Database!$B$1:$G$1,0))</f>
        <v>#N/A</v>
      </c>
      <c r="H76" s="183"/>
      <c r="I76" s="183"/>
      <c r="J76" s="183"/>
      <c r="K76" s="183"/>
      <c r="L76" s="183"/>
      <c r="M76" s="184"/>
      <c r="N76" s="17"/>
      <c r="P76" s="11"/>
      <c r="S76" s="12"/>
      <c r="T76" s="8"/>
      <c r="U76" s="183" t="e">
        <f>INDEX(Database!$B:$G,MATCH(T72,Database!$B:$B,0),MATCH(T77,Database!$B$1:$G$1,0))</f>
        <v>#N/A</v>
      </c>
      <c r="V76" s="183"/>
      <c r="W76" s="183"/>
      <c r="X76" s="183"/>
      <c r="Y76" s="183"/>
      <c r="Z76" s="183"/>
      <c r="AA76" s="184"/>
    </row>
    <row r="77" spans="1:27" ht="18.75" x14ac:dyDescent="0.25">
      <c r="B77" s="11"/>
      <c r="E77" s="12"/>
      <c r="F77" s="11" t="s">
        <v>207</v>
      </c>
      <c r="G77" s="185"/>
      <c r="H77" s="185"/>
      <c r="I77" s="185"/>
      <c r="J77" s="185"/>
      <c r="K77" s="185"/>
      <c r="L77" s="185"/>
      <c r="M77" s="186"/>
      <c r="N77" s="17"/>
      <c r="P77" s="11"/>
      <c r="S77" s="12"/>
      <c r="T77" s="11" t="s">
        <v>207</v>
      </c>
      <c r="U77" s="185"/>
      <c r="V77" s="185"/>
      <c r="W77" s="185"/>
      <c r="X77" s="185"/>
      <c r="Y77" s="185"/>
      <c r="Z77" s="185"/>
      <c r="AA77" s="186"/>
    </row>
    <row r="78" spans="1:27" ht="19.5" thickBot="1" x14ac:dyDescent="0.3">
      <c r="B78" s="11"/>
      <c r="E78" s="12"/>
      <c r="F78" s="13"/>
      <c r="G78" s="187"/>
      <c r="H78" s="187"/>
      <c r="I78" s="187"/>
      <c r="J78" s="187"/>
      <c r="K78" s="187"/>
      <c r="L78" s="187"/>
      <c r="M78" s="188"/>
      <c r="N78" s="17"/>
      <c r="P78" s="11"/>
      <c r="S78" s="12"/>
      <c r="T78" s="13"/>
      <c r="U78" s="187"/>
      <c r="V78" s="187"/>
      <c r="W78" s="187"/>
      <c r="X78" s="187"/>
      <c r="Y78" s="187"/>
      <c r="Z78" s="187"/>
      <c r="AA78" s="188"/>
    </row>
    <row r="79" spans="1:27" x14ac:dyDescent="0.25">
      <c r="B79" s="11"/>
      <c r="E79" s="12"/>
      <c r="F79" s="8"/>
      <c r="G79" s="9"/>
      <c r="I79" s="10"/>
      <c r="M79" s="12"/>
      <c r="P79" s="11"/>
      <c r="S79" s="12"/>
      <c r="T79" s="8"/>
      <c r="U79" s="9"/>
      <c r="W79" s="10"/>
      <c r="AA79" s="12"/>
    </row>
    <row r="80" spans="1:27" x14ac:dyDescent="0.25">
      <c r="B80" s="11"/>
      <c r="E80" s="12"/>
      <c r="F80" s="11" t="s">
        <v>200</v>
      </c>
      <c r="I80" s="12"/>
      <c r="J80" t="s">
        <v>201</v>
      </c>
      <c r="M80" s="12"/>
      <c r="P80" s="11"/>
      <c r="S80" s="12"/>
      <c r="T80" s="11" t="s">
        <v>200</v>
      </c>
      <c r="W80" s="12"/>
      <c r="X80" t="s">
        <v>201</v>
      </c>
      <c r="AA80" s="12"/>
    </row>
    <row r="81" spans="1:27" ht="15.75" thickBot="1" x14ac:dyDescent="0.3">
      <c r="B81" s="13"/>
      <c r="C81" s="14"/>
      <c r="D81" s="14"/>
      <c r="E81" s="15"/>
      <c r="F81" s="13"/>
      <c r="G81" s="14"/>
      <c r="H81" s="14"/>
      <c r="I81" s="15"/>
      <c r="J81" s="14"/>
      <c r="K81" s="14"/>
      <c r="L81" s="14"/>
      <c r="M81" s="15"/>
      <c r="P81" s="13"/>
      <c r="Q81" s="14"/>
      <c r="R81" s="14"/>
      <c r="S81" s="15"/>
      <c r="T81" s="13"/>
      <c r="U81" s="14"/>
      <c r="V81" s="14"/>
      <c r="W81" s="15"/>
      <c r="X81" s="14"/>
      <c r="Y81" s="14"/>
      <c r="Z81" s="14"/>
      <c r="AA81" s="15"/>
    </row>
    <row r="82" spans="1:27" ht="15.75" thickBot="1" x14ac:dyDescent="0.3">
      <c r="B82" s="189" t="s">
        <v>208</v>
      </c>
      <c r="C82" s="190"/>
      <c r="D82" s="190"/>
      <c r="E82" s="191"/>
      <c r="F82" s="189" t="s">
        <v>203</v>
      </c>
      <c r="G82" s="190"/>
      <c r="H82" s="190"/>
      <c r="I82" s="191"/>
      <c r="J82" s="189" t="s">
        <v>204</v>
      </c>
      <c r="K82" s="190"/>
      <c r="L82" s="190"/>
      <c r="M82" s="191"/>
      <c r="N82" s="18"/>
      <c r="P82" s="189" t="s">
        <v>208</v>
      </c>
      <c r="Q82" s="190"/>
      <c r="R82" s="190"/>
      <c r="S82" s="191"/>
      <c r="T82" s="189" t="s">
        <v>203</v>
      </c>
      <c r="U82" s="190"/>
      <c r="V82" s="190"/>
      <c r="W82" s="191"/>
      <c r="X82" s="189" t="s">
        <v>204</v>
      </c>
      <c r="Y82" s="190"/>
      <c r="Z82" s="190"/>
      <c r="AA82" s="191"/>
    </row>
    <row r="83" spans="1:27" x14ac:dyDescent="0.25">
      <c r="A83" s="171" t="s">
        <v>205</v>
      </c>
      <c r="B83" s="8"/>
      <c r="C83" s="9"/>
      <c r="D83" s="9"/>
      <c r="E83" s="10"/>
      <c r="F83" s="8"/>
      <c r="G83" s="9"/>
      <c r="H83" s="9"/>
      <c r="I83" s="10"/>
      <c r="J83" s="8"/>
      <c r="K83" s="9"/>
      <c r="L83" s="9"/>
      <c r="M83" s="10"/>
      <c r="N83" s="12"/>
      <c r="O83" s="171" t="s">
        <v>205</v>
      </c>
      <c r="P83" s="8"/>
      <c r="Q83" s="9"/>
      <c r="R83" s="9"/>
      <c r="S83" s="10"/>
      <c r="T83" s="8"/>
      <c r="U83" s="9"/>
      <c r="V83" s="9"/>
      <c r="W83" s="10"/>
      <c r="X83" s="8"/>
      <c r="Y83" s="9"/>
      <c r="Z83" s="9"/>
      <c r="AA83" s="10"/>
    </row>
    <row r="84" spans="1:27" x14ac:dyDescent="0.25">
      <c r="A84" s="172"/>
      <c r="B84" s="11"/>
      <c r="E84" s="12"/>
      <c r="F84" s="11"/>
      <c r="I84" s="12"/>
      <c r="J84" s="11"/>
      <c r="M84" s="12"/>
      <c r="N84" s="12"/>
      <c r="O84" s="172"/>
      <c r="P84" s="11"/>
      <c r="S84" s="12"/>
      <c r="T84" s="11"/>
      <c r="W84" s="12"/>
      <c r="X84" s="11"/>
      <c r="AA84" s="12"/>
    </row>
    <row r="85" spans="1:27" x14ac:dyDescent="0.25">
      <c r="A85" s="172"/>
      <c r="B85" s="11"/>
      <c r="E85" s="12"/>
      <c r="F85" s="11"/>
      <c r="I85" s="12"/>
      <c r="J85" s="11"/>
      <c r="M85" s="12"/>
      <c r="N85" s="12"/>
      <c r="O85" s="172"/>
      <c r="P85" s="11"/>
      <c r="S85" s="12"/>
      <c r="T85" s="11"/>
      <c r="W85" s="12"/>
      <c r="X85" s="11"/>
      <c r="AA85" s="12"/>
    </row>
    <row r="86" spans="1:27" x14ac:dyDescent="0.25">
      <c r="A86" s="172"/>
      <c r="B86" s="11"/>
      <c r="E86" s="12"/>
      <c r="F86" s="11"/>
      <c r="I86" s="12"/>
      <c r="J86" s="11"/>
      <c r="M86" s="12"/>
      <c r="O86" s="172"/>
      <c r="P86" s="11"/>
      <c r="S86" s="12"/>
      <c r="T86" s="11"/>
      <c r="W86" s="12"/>
      <c r="X86" s="11"/>
      <c r="AA86" s="12"/>
    </row>
    <row r="87" spans="1:27" ht="15.75" thickBot="1" x14ac:dyDescent="0.3">
      <c r="A87" s="172"/>
      <c r="B87" s="13"/>
      <c r="C87" s="14"/>
      <c r="D87" s="14"/>
      <c r="E87" s="15"/>
      <c r="F87" s="13"/>
      <c r="G87" s="14"/>
      <c r="H87" s="14"/>
      <c r="I87" s="15"/>
      <c r="J87" s="13"/>
      <c r="K87" s="14"/>
      <c r="L87" s="14"/>
      <c r="M87" s="15"/>
      <c r="N87" s="12"/>
      <c r="O87" s="172"/>
      <c r="P87" s="13"/>
      <c r="Q87" s="14"/>
      <c r="R87" s="14"/>
      <c r="S87" s="15"/>
      <c r="T87" s="13"/>
      <c r="U87" s="14"/>
      <c r="V87" s="14"/>
      <c r="W87" s="15"/>
      <c r="X87" s="13"/>
      <c r="Y87" s="14"/>
      <c r="Z87" s="14"/>
      <c r="AA87" s="15"/>
    </row>
    <row r="88" spans="1:27" x14ac:dyDescent="0.25">
      <c r="A88" s="172"/>
      <c r="B88" s="9"/>
      <c r="C88" s="10"/>
      <c r="E88" s="12"/>
      <c r="F88" s="8"/>
      <c r="G88" s="10"/>
      <c r="I88" s="12"/>
      <c r="J88" s="8"/>
      <c r="K88" s="10"/>
      <c r="L88" s="8"/>
      <c r="M88" s="10"/>
      <c r="N88" s="12"/>
      <c r="O88" s="172"/>
      <c r="P88" s="9"/>
      <c r="Q88" s="10"/>
      <c r="S88" s="12"/>
      <c r="T88" s="8"/>
      <c r="U88" s="10"/>
      <c r="W88" s="12"/>
      <c r="X88" s="8"/>
      <c r="Y88" s="10"/>
      <c r="Z88" s="8"/>
      <c r="AA88" s="10"/>
    </row>
    <row r="89" spans="1:27" x14ac:dyDescent="0.25">
      <c r="A89" s="172"/>
      <c r="C89" s="12"/>
      <c r="E89" s="12"/>
      <c r="F89" s="11"/>
      <c r="G89" s="12"/>
      <c r="I89" s="12"/>
      <c r="J89" s="11"/>
      <c r="K89" s="12"/>
      <c r="L89" s="11"/>
      <c r="M89" s="12"/>
      <c r="N89" s="12"/>
      <c r="O89" s="172"/>
      <c r="Q89" s="12"/>
      <c r="S89" s="12"/>
      <c r="T89" s="11"/>
      <c r="U89" s="12"/>
      <c r="W89" s="12"/>
      <c r="X89" s="11"/>
      <c r="Y89" s="12"/>
      <c r="Z89" s="11"/>
      <c r="AA89" s="12"/>
    </row>
    <row r="90" spans="1:27" x14ac:dyDescent="0.25">
      <c r="A90" s="172"/>
      <c r="C90" s="12"/>
      <c r="E90" s="12"/>
      <c r="F90" s="11"/>
      <c r="G90" s="12"/>
      <c r="I90" s="12"/>
      <c r="J90" s="11"/>
      <c r="K90" s="12"/>
      <c r="L90" s="11"/>
      <c r="M90" s="12"/>
      <c r="N90" s="12"/>
      <c r="O90" s="172"/>
      <c r="Q90" s="12"/>
      <c r="S90" s="12"/>
      <c r="T90" s="11"/>
      <c r="U90" s="12"/>
      <c r="W90" s="12"/>
      <c r="X90" s="11"/>
      <c r="Y90" s="12"/>
      <c r="Z90" s="11"/>
      <c r="AA90" s="12"/>
    </row>
    <row r="91" spans="1:27" x14ac:dyDescent="0.25">
      <c r="A91" s="172"/>
      <c r="C91" s="12"/>
      <c r="E91" s="12"/>
      <c r="F91" s="11"/>
      <c r="G91" s="12"/>
      <c r="I91" s="12"/>
      <c r="J91" s="11"/>
      <c r="K91" s="12"/>
      <c r="L91" s="11"/>
      <c r="M91" s="12"/>
      <c r="N91" s="12"/>
      <c r="O91" s="172"/>
      <c r="Q91" s="12"/>
      <c r="S91" s="12"/>
      <c r="T91" s="11"/>
      <c r="U91" s="12"/>
      <c r="W91" s="12"/>
      <c r="X91" s="11"/>
      <c r="Y91" s="12"/>
      <c r="Z91" s="11"/>
      <c r="AA91" s="12"/>
    </row>
    <row r="92" spans="1:27" x14ac:dyDescent="0.25">
      <c r="A92" s="172"/>
      <c r="C92" s="12"/>
      <c r="F92" s="11"/>
      <c r="G92" s="12"/>
      <c r="J92" s="11"/>
      <c r="K92" s="12"/>
      <c r="L92" s="11"/>
      <c r="M92" s="12"/>
      <c r="O92" s="172"/>
      <c r="Q92" s="12"/>
      <c r="T92" s="11"/>
      <c r="U92" s="12"/>
      <c r="X92" s="11"/>
      <c r="Y92" s="12"/>
      <c r="Z92" s="11"/>
      <c r="AA92" s="12"/>
    </row>
    <row r="93" spans="1:27" ht="15.75" thickBot="1" x14ac:dyDescent="0.3">
      <c r="A93" s="173"/>
      <c r="B93" s="14"/>
      <c r="C93" s="15"/>
      <c r="D93" s="14"/>
      <c r="E93" s="15"/>
      <c r="F93" s="13"/>
      <c r="G93" s="15"/>
      <c r="H93" s="14"/>
      <c r="I93" s="15"/>
      <c r="J93" s="13"/>
      <c r="K93" s="15"/>
      <c r="L93" s="13"/>
      <c r="M93" s="15"/>
      <c r="N93" s="12"/>
      <c r="O93" s="173"/>
      <c r="P93" s="14"/>
      <c r="Q93" s="15"/>
      <c r="R93" s="14"/>
      <c r="S93" s="15"/>
      <c r="T93" s="13"/>
      <c r="U93" s="15"/>
      <c r="V93" s="14"/>
      <c r="W93" s="15"/>
      <c r="X93" s="13"/>
      <c r="Y93" s="15"/>
      <c r="Z93" s="13"/>
      <c r="AA93" s="15"/>
    </row>
    <row r="94" spans="1:27" x14ac:dyDescent="0.25">
      <c r="A94" s="171" t="s">
        <v>206</v>
      </c>
      <c r="B94" s="8"/>
      <c r="C94" s="9"/>
      <c r="D94" s="9"/>
      <c r="E94" s="10"/>
      <c r="F94" s="8"/>
      <c r="G94" s="9"/>
      <c r="H94" s="9"/>
      <c r="I94" s="10"/>
      <c r="J94" s="8"/>
      <c r="K94" s="9"/>
      <c r="L94" s="9"/>
      <c r="M94" s="10"/>
      <c r="N94" s="12"/>
      <c r="O94" s="171" t="s">
        <v>206</v>
      </c>
      <c r="P94" s="8"/>
      <c r="Q94" s="9"/>
      <c r="R94" s="9"/>
      <c r="S94" s="10"/>
      <c r="T94" s="8"/>
      <c r="U94" s="9"/>
      <c r="V94" s="9"/>
      <c r="W94" s="10"/>
      <c r="X94" s="8"/>
      <c r="Y94" s="9"/>
      <c r="Z94" s="9"/>
      <c r="AA94" s="10"/>
    </row>
    <row r="95" spans="1:27" x14ac:dyDescent="0.25">
      <c r="A95" s="172"/>
      <c r="B95" s="11"/>
      <c r="E95" s="12"/>
      <c r="F95" s="11"/>
      <c r="I95" s="12"/>
      <c r="J95" s="11"/>
      <c r="M95" s="12"/>
      <c r="N95" s="12"/>
      <c r="O95" s="172"/>
      <c r="P95" s="11"/>
      <c r="S95" s="12"/>
      <c r="T95" s="11"/>
      <c r="W95" s="12"/>
      <c r="X95" s="11"/>
      <c r="AA95" s="12"/>
    </row>
    <row r="96" spans="1:27" x14ac:dyDescent="0.25">
      <c r="A96" s="172"/>
      <c r="B96" s="11"/>
      <c r="E96" s="12"/>
      <c r="F96" s="11"/>
      <c r="I96" s="12"/>
      <c r="J96" s="11"/>
      <c r="M96" s="12"/>
      <c r="N96" s="12"/>
      <c r="O96" s="172"/>
      <c r="P96" s="11"/>
      <c r="S96" s="12"/>
      <c r="T96" s="11"/>
      <c r="W96" s="12"/>
      <c r="X96" s="11"/>
      <c r="AA96" s="12"/>
    </row>
    <row r="97" spans="1:27" x14ac:dyDescent="0.25">
      <c r="A97" s="172"/>
      <c r="B97" s="11"/>
      <c r="E97" s="12"/>
      <c r="F97" s="11"/>
      <c r="I97" s="12"/>
      <c r="J97" s="11"/>
      <c r="M97" s="12"/>
      <c r="N97" s="12"/>
      <c r="O97" s="172"/>
      <c r="P97" s="11"/>
      <c r="S97" s="12"/>
      <c r="T97" s="11"/>
      <c r="W97" s="12"/>
      <c r="X97" s="11"/>
      <c r="AA97" s="12"/>
    </row>
    <row r="98" spans="1:27" ht="15.75" thickBot="1" x14ac:dyDescent="0.3">
      <c r="A98" s="172"/>
      <c r="B98" s="13"/>
      <c r="C98" s="14"/>
      <c r="D98" s="14"/>
      <c r="E98" s="15"/>
      <c r="F98" s="13"/>
      <c r="G98" s="14"/>
      <c r="H98" s="14"/>
      <c r="I98" s="15"/>
      <c r="J98" s="13"/>
      <c r="K98" s="14"/>
      <c r="L98" s="14"/>
      <c r="M98" s="15"/>
      <c r="N98" s="12"/>
      <c r="O98" s="172"/>
      <c r="P98" s="13"/>
      <c r="Q98" s="14"/>
      <c r="R98" s="14"/>
      <c r="S98" s="15"/>
      <c r="T98" s="13"/>
      <c r="U98" s="14"/>
      <c r="V98" s="14"/>
      <c r="W98" s="15"/>
      <c r="X98" s="13"/>
      <c r="Y98" s="14"/>
      <c r="Z98" s="14"/>
      <c r="AA98" s="15"/>
    </row>
    <row r="99" spans="1:27" x14ac:dyDescent="0.25">
      <c r="A99" s="172"/>
      <c r="B99" s="8"/>
      <c r="C99" s="10"/>
      <c r="E99" s="12"/>
      <c r="F99" s="8"/>
      <c r="G99" s="10"/>
      <c r="I99" s="12"/>
      <c r="J99" s="8"/>
      <c r="K99" s="10"/>
      <c r="M99" s="12"/>
      <c r="N99" s="12"/>
      <c r="O99" s="172"/>
      <c r="P99" s="8"/>
      <c r="Q99" s="10"/>
      <c r="S99" s="12"/>
      <c r="T99" s="8"/>
      <c r="U99" s="10"/>
      <c r="W99" s="12"/>
      <c r="X99" s="8"/>
      <c r="Y99" s="10"/>
      <c r="AA99" s="12"/>
    </row>
    <row r="100" spans="1:27" x14ac:dyDescent="0.25">
      <c r="A100" s="172"/>
      <c r="B100" s="11"/>
      <c r="C100" s="12"/>
      <c r="E100" s="12"/>
      <c r="F100" s="11"/>
      <c r="G100" s="12"/>
      <c r="I100" s="12"/>
      <c r="J100" s="11"/>
      <c r="K100" s="12"/>
      <c r="M100" s="12"/>
      <c r="N100" s="12"/>
      <c r="O100" s="172"/>
      <c r="P100" s="11"/>
      <c r="Q100" s="12"/>
      <c r="S100" s="12"/>
      <c r="T100" s="11"/>
      <c r="U100" s="12"/>
      <c r="W100" s="12"/>
      <c r="X100" s="11"/>
      <c r="Y100" s="12"/>
      <c r="AA100" s="12"/>
    </row>
    <row r="101" spans="1:27" x14ac:dyDescent="0.25">
      <c r="A101" s="172"/>
      <c r="B101" s="11"/>
      <c r="C101" s="12"/>
      <c r="E101" s="12"/>
      <c r="F101" s="11"/>
      <c r="G101" s="12"/>
      <c r="I101" s="12"/>
      <c r="J101" s="11"/>
      <c r="K101" s="12"/>
      <c r="M101" s="12"/>
      <c r="N101" s="12"/>
      <c r="O101" s="172"/>
      <c r="P101" s="11"/>
      <c r="Q101" s="12"/>
      <c r="S101" s="12"/>
      <c r="T101" s="11"/>
      <c r="U101" s="12"/>
      <c r="W101" s="12"/>
      <c r="X101" s="11"/>
      <c r="Y101" s="12"/>
      <c r="AA101" s="12"/>
    </row>
    <row r="102" spans="1:27" x14ac:dyDescent="0.25">
      <c r="A102" s="172"/>
      <c r="B102" s="11"/>
      <c r="C102" s="12"/>
      <c r="E102" s="12"/>
      <c r="F102" s="11"/>
      <c r="G102" s="12"/>
      <c r="I102" s="12"/>
      <c r="J102" s="11"/>
      <c r="K102" s="12"/>
      <c r="M102" s="12"/>
      <c r="N102" s="12"/>
      <c r="O102" s="172"/>
      <c r="P102" s="11"/>
      <c r="Q102" s="12"/>
      <c r="S102" s="12"/>
      <c r="T102" s="11"/>
      <c r="U102" s="12"/>
      <c r="W102" s="12"/>
      <c r="X102" s="11"/>
      <c r="Y102" s="12"/>
      <c r="AA102" s="12"/>
    </row>
    <row r="103" spans="1:27" x14ac:dyDescent="0.25">
      <c r="A103" s="172"/>
      <c r="B103" s="11"/>
      <c r="C103" s="12"/>
      <c r="E103" s="12"/>
      <c r="F103" s="11"/>
      <c r="G103" s="12"/>
      <c r="I103" s="12"/>
      <c r="J103" s="11"/>
      <c r="K103" s="12"/>
      <c r="M103" s="12"/>
      <c r="N103" s="12"/>
      <c r="O103" s="172"/>
      <c r="P103" s="11"/>
      <c r="Q103" s="12"/>
      <c r="S103" s="12"/>
      <c r="T103" s="11"/>
      <c r="U103" s="12"/>
      <c r="W103" s="12"/>
      <c r="X103" s="11"/>
      <c r="Y103" s="12"/>
      <c r="AA103" s="12"/>
    </row>
    <row r="104" spans="1:27" ht="15.75" thickBot="1" x14ac:dyDescent="0.3">
      <c r="A104" s="173"/>
      <c r="B104" s="13"/>
      <c r="C104" s="15"/>
      <c r="D104" s="14"/>
      <c r="E104" s="15"/>
      <c r="F104" s="13"/>
      <c r="G104" s="15"/>
      <c r="H104" s="14"/>
      <c r="I104" s="15"/>
      <c r="J104" s="13"/>
      <c r="K104" s="15"/>
      <c r="L104" s="14"/>
      <c r="M104" s="15"/>
      <c r="N104" s="12"/>
      <c r="O104" s="173"/>
      <c r="P104" s="13"/>
      <c r="Q104" s="15"/>
      <c r="R104" s="14"/>
      <c r="S104" s="15"/>
      <c r="T104" s="13"/>
      <c r="U104" s="15"/>
      <c r="V104" s="14"/>
      <c r="W104" s="15"/>
      <c r="X104" s="13"/>
      <c r="Y104" s="15"/>
      <c r="Z104" s="14"/>
      <c r="AA104" s="15"/>
    </row>
    <row r="105" spans="1:27" x14ac:dyDescent="0.25">
      <c r="A105" s="19"/>
      <c r="O105" s="19"/>
    </row>
    <row r="106" spans="1:27" ht="15.75" thickBot="1" x14ac:dyDescent="0.3"/>
    <row r="107" spans="1:27" ht="26.25" x14ac:dyDescent="0.25">
      <c r="B107" s="8" t="s">
        <v>202</v>
      </c>
      <c r="C107" s="9"/>
      <c r="D107" s="9"/>
      <c r="E107" s="10"/>
      <c r="F107" s="174"/>
      <c r="G107" s="175"/>
      <c r="H107" s="175"/>
      <c r="I107" s="175"/>
      <c r="J107" s="175"/>
      <c r="K107" s="175"/>
      <c r="L107" s="175"/>
      <c r="M107" s="176"/>
      <c r="N107" s="16"/>
      <c r="P107" s="8" t="s">
        <v>202</v>
      </c>
      <c r="Q107" s="9"/>
      <c r="R107" s="9"/>
      <c r="S107" s="10"/>
      <c r="T107" s="174"/>
      <c r="U107" s="175"/>
      <c r="V107" s="175"/>
      <c r="W107" s="175"/>
      <c r="X107" s="175"/>
      <c r="Y107" s="175"/>
      <c r="Z107" s="175"/>
      <c r="AA107" s="176"/>
    </row>
    <row r="108" spans="1:27" ht="26.25" x14ac:dyDescent="0.25">
      <c r="B108" s="11"/>
      <c r="E108" s="12"/>
      <c r="F108" s="177"/>
      <c r="G108" s="178"/>
      <c r="H108" s="178"/>
      <c r="I108" s="178"/>
      <c r="J108" s="178"/>
      <c r="K108" s="178"/>
      <c r="L108" s="178"/>
      <c r="M108" s="179"/>
      <c r="N108" s="16"/>
      <c r="P108" s="11"/>
      <c r="S108" s="12"/>
      <c r="T108" s="177"/>
      <c r="U108" s="178"/>
      <c r="V108" s="178"/>
      <c r="W108" s="178"/>
      <c r="X108" s="178"/>
      <c r="Y108" s="178"/>
      <c r="Z108" s="178"/>
      <c r="AA108" s="179"/>
    </row>
    <row r="109" spans="1:27" ht="26.25" x14ac:dyDescent="0.25">
      <c r="B109" s="11"/>
      <c r="E109" s="12"/>
      <c r="F109" s="177"/>
      <c r="G109" s="178"/>
      <c r="H109" s="178"/>
      <c r="I109" s="178"/>
      <c r="J109" s="178"/>
      <c r="K109" s="178"/>
      <c r="L109" s="178"/>
      <c r="M109" s="179"/>
      <c r="N109" s="16"/>
      <c r="P109" s="11"/>
      <c r="S109" s="12"/>
      <c r="T109" s="177"/>
      <c r="U109" s="178"/>
      <c r="V109" s="178"/>
      <c r="W109" s="178"/>
      <c r="X109" s="178"/>
      <c r="Y109" s="178"/>
      <c r="Z109" s="178"/>
      <c r="AA109" s="179"/>
    </row>
    <row r="110" spans="1:27" ht="27" thickBot="1" x14ac:dyDescent="0.3">
      <c r="B110" s="11"/>
      <c r="E110" s="12"/>
      <c r="F110" s="180"/>
      <c r="G110" s="181"/>
      <c r="H110" s="181"/>
      <c r="I110" s="181"/>
      <c r="J110" s="181"/>
      <c r="K110" s="181"/>
      <c r="L110" s="181"/>
      <c r="M110" s="182"/>
      <c r="N110" s="16"/>
      <c r="P110" s="11"/>
      <c r="S110" s="12"/>
      <c r="T110" s="180"/>
      <c r="U110" s="181"/>
      <c r="V110" s="181"/>
      <c r="W110" s="181"/>
      <c r="X110" s="181"/>
      <c r="Y110" s="181"/>
      <c r="Z110" s="181"/>
      <c r="AA110" s="182"/>
    </row>
    <row r="111" spans="1:27" ht="18.75" x14ac:dyDescent="0.25">
      <c r="B111" s="11"/>
      <c r="E111" s="12"/>
      <c r="F111" s="8"/>
      <c r="G111" s="183" t="e">
        <f>INDEX(Database!$B:$G,MATCH(F107,Database!$B:$B,0),MATCH(F112,Database!$B$1:$G$1,0))</f>
        <v>#N/A</v>
      </c>
      <c r="H111" s="183"/>
      <c r="I111" s="183"/>
      <c r="J111" s="183"/>
      <c r="K111" s="183"/>
      <c r="L111" s="183"/>
      <c r="M111" s="184"/>
      <c r="N111" s="17"/>
      <c r="P111" s="11"/>
      <c r="S111" s="12"/>
      <c r="T111" s="8"/>
      <c r="U111" s="183" t="e">
        <f>INDEX(Database!$B:$G,MATCH(T107,Database!$B:$B,0),MATCH(T112,Database!$B$1:$G$1,0))</f>
        <v>#N/A</v>
      </c>
      <c r="V111" s="183"/>
      <c r="W111" s="183"/>
      <c r="X111" s="183"/>
      <c r="Y111" s="183"/>
      <c r="Z111" s="183"/>
      <c r="AA111" s="184"/>
    </row>
    <row r="112" spans="1:27" ht="18.75" x14ac:dyDescent="0.25">
      <c r="B112" s="11"/>
      <c r="E112" s="12"/>
      <c r="F112" s="11" t="s">
        <v>207</v>
      </c>
      <c r="G112" s="185"/>
      <c r="H112" s="185"/>
      <c r="I112" s="185"/>
      <c r="J112" s="185"/>
      <c r="K112" s="185"/>
      <c r="L112" s="185"/>
      <c r="M112" s="186"/>
      <c r="N112" s="17"/>
      <c r="P112" s="11"/>
      <c r="S112" s="12"/>
      <c r="T112" s="11" t="s">
        <v>207</v>
      </c>
      <c r="U112" s="185"/>
      <c r="V112" s="185"/>
      <c r="W112" s="185"/>
      <c r="X112" s="185"/>
      <c r="Y112" s="185"/>
      <c r="Z112" s="185"/>
      <c r="AA112" s="186"/>
    </row>
    <row r="113" spans="1:27" ht="19.5" thickBot="1" x14ac:dyDescent="0.3">
      <c r="B113" s="11"/>
      <c r="E113" s="12"/>
      <c r="F113" s="13"/>
      <c r="G113" s="187"/>
      <c r="H113" s="187"/>
      <c r="I113" s="187"/>
      <c r="J113" s="187"/>
      <c r="K113" s="187"/>
      <c r="L113" s="187"/>
      <c r="M113" s="188"/>
      <c r="N113" s="17"/>
      <c r="P113" s="11"/>
      <c r="S113" s="12"/>
      <c r="T113" s="13"/>
      <c r="U113" s="187"/>
      <c r="V113" s="187"/>
      <c r="W113" s="187"/>
      <c r="X113" s="187"/>
      <c r="Y113" s="187"/>
      <c r="Z113" s="187"/>
      <c r="AA113" s="188"/>
    </row>
    <row r="114" spans="1:27" x14ac:dyDescent="0.25">
      <c r="B114" s="11"/>
      <c r="E114" s="12"/>
      <c r="F114" s="8"/>
      <c r="G114" s="9"/>
      <c r="I114" s="10"/>
      <c r="M114" s="12"/>
      <c r="P114" s="11"/>
      <c r="S114" s="12"/>
      <c r="T114" s="8"/>
      <c r="U114" s="9"/>
      <c r="W114" s="10"/>
      <c r="AA114" s="12"/>
    </row>
    <row r="115" spans="1:27" x14ac:dyDescent="0.25">
      <c r="B115" s="11"/>
      <c r="E115" s="12"/>
      <c r="F115" s="11" t="s">
        <v>200</v>
      </c>
      <c r="I115" s="12"/>
      <c r="J115" t="s">
        <v>201</v>
      </c>
      <c r="M115" s="12"/>
      <c r="P115" s="11"/>
      <c r="S115" s="12"/>
      <c r="T115" s="11" t="s">
        <v>200</v>
      </c>
      <c r="W115" s="12"/>
      <c r="X115" t="s">
        <v>201</v>
      </c>
      <c r="AA115" s="12"/>
    </row>
    <row r="116" spans="1:27" ht="15.75" thickBot="1" x14ac:dyDescent="0.3">
      <c r="B116" s="13"/>
      <c r="C116" s="14"/>
      <c r="D116" s="14"/>
      <c r="E116" s="15"/>
      <c r="F116" s="13"/>
      <c r="G116" s="14"/>
      <c r="H116" s="14"/>
      <c r="I116" s="15"/>
      <c r="J116" s="14"/>
      <c r="K116" s="14"/>
      <c r="L116" s="14"/>
      <c r="M116" s="15"/>
      <c r="P116" s="13"/>
      <c r="Q116" s="14"/>
      <c r="R116" s="14"/>
      <c r="S116" s="15"/>
      <c r="T116" s="13"/>
      <c r="U116" s="14"/>
      <c r="V116" s="14"/>
      <c r="W116" s="15"/>
      <c r="X116" s="14"/>
      <c r="Y116" s="14"/>
      <c r="Z116" s="14"/>
      <c r="AA116" s="15"/>
    </row>
    <row r="117" spans="1:27" ht="15.75" thickBot="1" x14ac:dyDescent="0.3">
      <c r="B117" s="189" t="s">
        <v>208</v>
      </c>
      <c r="C117" s="190"/>
      <c r="D117" s="190"/>
      <c r="E117" s="191"/>
      <c r="F117" s="189" t="s">
        <v>203</v>
      </c>
      <c r="G117" s="190"/>
      <c r="H117" s="190"/>
      <c r="I117" s="191"/>
      <c r="J117" s="189" t="s">
        <v>204</v>
      </c>
      <c r="K117" s="190"/>
      <c r="L117" s="190"/>
      <c r="M117" s="191"/>
      <c r="N117" s="18"/>
      <c r="P117" s="189" t="s">
        <v>208</v>
      </c>
      <c r="Q117" s="190"/>
      <c r="R117" s="190"/>
      <c r="S117" s="191"/>
      <c r="T117" s="189" t="s">
        <v>203</v>
      </c>
      <c r="U117" s="190"/>
      <c r="V117" s="190"/>
      <c r="W117" s="191"/>
      <c r="X117" s="189" t="s">
        <v>204</v>
      </c>
      <c r="Y117" s="190"/>
      <c r="Z117" s="190"/>
      <c r="AA117" s="191"/>
    </row>
    <row r="118" spans="1:27" x14ac:dyDescent="0.25">
      <c r="A118" s="171" t="s">
        <v>205</v>
      </c>
      <c r="B118" s="8"/>
      <c r="C118" s="9"/>
      <c r="D118" s="9"/>
      <c r="E118" s="10"/>
      <c r="F118" s="8"/>
      <c r="G118" s="9"/>
      <c r="H118" s="9"/>
      <c r="I118" s="10"/>
      <c r="J118" s="8"/>
      <c r="K118" s="9"/>
      <c r="L118" s="9"/>
      <c r="M118" s="10"/>
      <c r="N118" s="12"/>
      <c r="O118" s="171" t="s">
        <v>205</v>
      </c>
      <c r="P118" s="8"/>
      <c r="Q118" s="9"/>
      <c r="R118" s="9"/>
      <c r="S118" s="10"/>
      <c r="T118" s="8"/>
      <c r="U118" s="9"/>
      <c r="V118" s="9"/>
      <c r="W118" s="10"/>
      <c r="X118" s="8"/>
      <c r="Y118" s="9"/>
      <c r="Z118" s="9"/>
      <c r="AA118" s="10"/>
    </row>
    <row r="119" spans="1:27" x14ac:dyDescent="0.25">
      <c r="A119" s="172"/>
      <c r="B119" s="11"/>
      <c r="E119" s="12"/>
      <c r="F119" s="11"/>
      <c r="I119" s="12"/>
      <c r="J119" s="11"/>
      <c r="M119" s="12"/>
      <c r="N119" s="12"/>
      <c r="O119" s="172"/>
      <c r="P119" s="11"/>
      <c r="S119" s="12"/>
      <c r="T119" s="11"/>
      <c r="W119" s="12"/>
      <c r="X119" s="11"/>
      <c r="AA119" s="12"/>
    </row>
    <row r="120" spans="1:27" x14ac:dyDescent="0.25">
      <c r="A120" s="172"/>
      <c r="B120" s="11"/>
      <c r="E120" s="12"/>
      <c r="F120" s="11"/>
      <c r="I120" s="12"/>
      <c r="J120" s="11"/>
      <c r="M120" s="12"/>
      <c r="N120" s="12"/>
      <c r="O120" s="172"/>
      <c r="P120" s="11"/>
      <c r="S120" s="12"/>
      <c r="T120" s="11"/>
      <c r="W120" s="12"/>
      <c r="X120" s="11"/>
      <c r="AA120" s="12"/>
    </row>
    <row r="121" spans="1:27" x14ac:dyDescent="0.25">
      <c r="A121" s="172"/>
      <c r="B121" s="11"/>
      <c r="E121" s="12"/>
      <c r="F121" s="11"/>
      <c r="I121" s="12"/>
      <c r="J121" s="11"/>
      <c r="M121" s="12"/>
      <c r="O121" s="172"/>
      <c r="P121" s="11"/>
      <c r="S121" s="12"/>
      <c r="T121" s="11"/>
      <c r="W121" s="12"/>
      <c r="X121" s="11"/>
      <c r="AA121" s="12"/>
    </row>
    <row r="122" spans="1:27" ht="15.75" thickBot="1" x14ac:dyDescent="0.3">
      <c r="A122" s="172"/>
      <c r="B122" s="13"/>
      <c r="C122" s="14"/>
      <c r="D122" s="14"/>
      <c r="E122" s="15"/>
      <c r="F122" s="13"/>
      <c r="G122" s="14"/>
      <c r="H122" s="14"/>
      <c r="I122" s="15"/>
      <c r="J122" s="13"/>
      <c r="K122" s="14"/>
      <c r="L122" s="14"/>
      <c r="M122" s="15"/>
      <c r="N122" s="12"/>
      <c r="O122" s="172"/>
      <c r="P122" s="13"/>
      <c r="Q122" s="14"/>
      <c r="R122" s="14"/>
      <c r="S122" s="15"/>
      <c r="T122" s="13"/>
      <c r="U122" s="14"/>
      <c r="V122" s="14"/>
      <c r="W122" s="15"/>
      <c r="X122" s="13"/>
      <c r="Y122" s="14"/>
      <c r="Z122" s="14"/>
      <c r="AA122" s="15"/>
    </row>
    <row r="123" spans="1:27" x14ac:dyDescent="0.25">
      <c r="A123" s="172"/>
      <c r="B123" s="9"/>
      <c r="C123" s="10"/>
      <c r="E123" s="12"/>
      <c r="F123" s="8"/>
      <c r="G123" s="10"/>
      <c r="I123" s="12"/>
      <c r="J123" s="8"/>
      <c r="K123" s="10"/>
      <c r="L123" s="8"/>
      <c r="M123" s="10"/>
      <c r="N123" s="12"/>
      <c r="O123" s="172"/>
      <c r="P123" s="9"/>
      <c r="Q123" s="10"/>
      <c r="S123" s="12"/>
      <c r="T123" s="8"/>
      <c r="U123" s="10"/>
      <c r="W123" s="12"/>
      <c r="X123" s="8"/>
      <c r="Y123" s="10"/>
      <c r="Z123" s="8"/>
      <c r="AA123" s="10"/>
    </row>
    <row r="124" spans="1:27" x14ac:dyDescent="0.25">
      <c r="A124" s="172"/>
      <c r="C124" s="12"/>
      <c r="E124" s="12"/>
      <c r="F124" s="11"/>
      <c r="G124" s="12"/>
      <c r="I124" s="12"/>
      <c r="J124" s="11"/>
      <c r="K124" s="12"/>
      <c r="L124" s="11"/>
      <c r="M124" s="12"/>
      <c r="N124" s="12"/>
      <c r="O124" s="172"/>
      <c r="Q124" s="12"/>
      <c r="S124" s="12"/>
      <c r="T124" s="11"/>
      <c r="U124" s="12"/>
      <c r="W124" s="12"/>
      <c r="X124" s="11"/>
      <c r="Y124" s="12"/>
      <c r="Z124" s="11"/>
      <c r="AA124" s="12"/>
    </row>
    <row r="125" spans="1:27" x14ac:dyDescent="0.25">
      <c r="A125" s="172"/>
      <c r="C125" s="12"/>
      <c r="E125" s="12"/>
      <c r="F125" s="11"/>
      <c r="G125" s="12"/>
      <c r="I125" s="12"/>
      <c r="J125" s="11"/>
      <c r="K125" s="12"/>
      <c r="L125" s="11"/>
      <c r="M125" s="12"/>
      <c r="N125" s="12"/>
      <c r="O125" s="172"/>
      <c r="Q125" s="12"/>
      <c r="S125" s="12"/>
      <c r="T125" s="11"/>
      <c r="U125" s="12"/>
      <c r="W125" s="12"/>
      <c r="X125" s="11"/>
      <c r="Y125" s="12"/>
      <c r="Z125" s="11"/>
      <c r="AA125" s="12"/>
    </row>
    <row r="126" spans="1:27" x14ac:dyDescent="0.25">
      <c r="A126" s="172"/>
      <c r="C126" s="12"/>
      <c r="E126" s="12"/>
      <c r="F126" s="11"/>
      <c r="G126" s="12"/>
      <c r="I126" s="12"/>
      <c r="J126" s="11"/>
      <c r="K126" s="12"/>
      <c r="L126" s="11"/>
      <c r="M126" s="12"/>
      <c r="N126" s="12"/>
      <c r="O126" s="172"/>
      <c r="Q126" s="12"/>
      <c r="S126" s="12"/>
      <c r="T126" s="11"/>
      <c r="U126" s="12"/>
      <c r="W126" s="12"/>
      <c r="X126" s="11"/>
      <c r="Y126" s="12"/>
      <c r="Z126" s="11"/>
      <c r="AA126" s="12"/>
    </row>
    <row r="127" spans="1:27" x14ac:dyDescent="0.25">
      <c r="A127" s="172"/>
      <c r="C127" s="12"/>
      <c r="F127" s="11"/>
      <c r="G127" s="12"/>
      <c r="J127" s="11"/>
      <c r="K127" s="12"/>
      <c r="L127" s="11"/>
      <c r="M127" s="12"/>
      <c r="O127" s="172"/>
      <c r="Q127" s="12"/>
      <c r="T127" s="11"/>
      <c r="U127" s="12"/>
      <c r="X127" s="11"/>
      <c r="Y127" s="12"/>
      <c r="Z127" s="11"/>
      <c r="AA127" s="12"/>
    </row>
    <row r="128" spans="1:27" ht="15.75" thickBot="1" x14ac:dyDescent="0.3">
      <c r="A128" s="173"/>
      <c r="B128" s="14"/>
      <c r="C128" s="15"/>
      <c r="D128" s="14"/>
      <c r="E128" s="15"/>
      <c r="F128" s="13"/>
      <c r="G128" s="15"/>
      <c r="H128" s="14"/>
      <c r="I128" s="15"/>
      <c r="J128" s="13"/>
      <c r="K128" s="15"/>
      <c r="L128" s="13"/>
      <c r="M128" s="15"/>
      <c r="N128" s="12"/>
      <c r="O128" s="173"/>
      <c r="P128" s="14"/>
      <c r="Q128" s="15"/>
      <c r="R128" s="14"/>
      <c r="S128" s="15"/>
      <c r="T128" s="13"/>
      <c r="U128" s="15"/>
      <c r="V128" s="14"/>
      <c r="W128" s="15"/>
      <c r="X128" s="13"/>
      <c r="Y128" s="15"/>
      <c r="Z128" s="13"/>
      <c r="AA128" s="15"/>
    </row>
    <row r="129" spans="1:27" x14ac:dyDescent="0.25">
      <c r="A129" s="171" t="s">
        <v>206</v>
      </c>
      <c r="B129" s="8"/>
      <c r="C129" s="9"/>
      <c r="D129" s="9"/>
      <c r="E129" s="10"/>
      <c r="F129" s="8"/>
      <c r="G129" s="9"/>
      <c r="H129" s="9"/>
      <c r="I129" s="10"/>
      <c r="J129" s="8"/>
      <c r="K129" s="9"/>
      <c r="L129" s="9"/>
      <c r="M129" s="10"/>
      <c r="N129" s="12"/>
      <c r="O129" s="171" t="s">
        <v>206</v>
      </c>
      <c r="P129" s="8"/>
      <c r="Q129" s="9"/>
      <c r="R129" s="9"/>
      <c r="S129" s="10"/>
      <c r="T129" s="8"/>
      <c r="U129" s="9"/>
      <c r="V129" s="9"/>
      <c r="W129" s="10"/>
      <c r="X129" s="8"/>
      <c r="Y129" s="9"/>
      <c r="Z129" s="9"/>
      <c r="AA129" s="10"/>
    </row>
    <row r="130" spans="1:27" x14ac:dyDescent="0.25">
      <c r="A130" s="172"/>
      <c r="B130" s="11"/>
      <c r="E130" s="12"/>
      <c r="F130" s="11"/>
      <c r="I130" s="12"/>
      <c r="J130" s="11"/>
      <c r="M130" s="12"/>
      <c r="N130" s="12"/>
      <c r="O130" s="172"/>
      <c r="P130" s="11"/>
      <c r="S130" s="12"/>
      <c r="T130" s="11"/>
      <c r="W130" s="12"/>
      <c r="X130" s="11"/>
      <c r="AA130" s="12"/>
    </row>
    <row r="131" spans="1:27" x14ac:dyDescent="0.25">
      <c r="A131" s="172"/>
      <c r="B131" s="11"/>
      <c r="E131" s="12"/>
      <c r="F131" s="11"/>
      <c r="I131" s="12"/>
      <c r="J131" s="11"/>
      <c r="M131" s="12"/>
      <c r="N131" s="12"/>
      <c r="O131" s="172"/>
      <c r="P131" s="11"/>
      <c r="S131" s="12"/>
      <c r="T131" s="11"/>
      <c r="W131" s="12"/>
      <c r="X131" s="11"/>
      <c r="AA131" s="12"/>
    </row>
    <row r="132" spans="1:27" x14ac:dyDescent="0.25">
      <c r="A132" s="172"/>
      <c r="B132" s="11"/>
      <c r="E132" s="12"/>
      <c r="F132" s="11"/>
      <c r="I132" s="12"/>
      <c r="J132" s="11"/>
      <c r="M132" s="12"/>
      <c r="N132" s="12"/>
      <c r="O132" s="172"/>
      <c r="P132" s="11"/>
      <c r="S132" s="12"/>
      <c r="T132" s="11"/>
      <c r="W132" s="12"/>
      <c r="X132" s="11"/>
      <c r="AA132" s="12"/>
    </row>
    <row r="133" spans="1:27" ht="15.75" thickBot="1" x14ac:dyDescent="0.3">
      <c r="A133" s="172"/>
      <c r="B133" s="13"/>
      <c r="C133" s="14"/>
      <c r="D133" s="14"/>
      <c r="E133" s="15"/>
      <c r="F133" s="13"/>
      <c r="G133" s="14"/>
      <c r="H133" s="14"/>
      <c r="I133" s="15"/>
      <c r="J133" s="13"/>
      <c r="K133" s="14"/>
      <c r="L133" s="14"/>
      <c r="M133" s="15"/>
      <c r="N133" s="12"/>
      <c r="O133" s="172"/>
      <c r="P133" s="13"/>
      <c r="Q133" s="14"/>
      <c r="R133" s="14"/>
      <c r="S133" s="15"/>
      <c r="T133" s="13"/>
      <c r="U133" s="14"/>
      <c r="V133" s="14"/>
      <c r="W133" s="15"/>
      <c r="X133" s="13"/>
      <c r="Y133" s="14"/>
      <c r="Z133" s="14"/>
      <c r="AA133" s="15"/>
    </row>
    <row r="134" spans="1:27" x14ac:dyDescent="0.25">
      <c r="A134" s="172"/>
      <c r="B134" s="8"/>
      <c r="C134" s="10"/>
      <c r="E134" s="12"/>
      <c r="F134" s="8"/>
      <c r="G134" s="10"/>
      <c r="I134" s="12"/>
      <c r="J134" s="8"/>
      <c r="K134" s="10"/>
      <c r="M134" s="12"/>
      <c r="N134" s="12"/>
      <c r="O134" s="172"/>
      <c r="P134" s="8"/>
      <c r="Q134" s="10"/>
      <c r="S134" s="12"/>
      <c r="T134" s="8"/>
      <c r="U134" s="10"/>
      <c r="W134" s="12"/>
      <c r="X134" s="8"/>
      <c r="Y134" s="10"/>
      <c r="AA134" s="12"/>
    </row>
    <row r="135" spans="1:27" x14ac:dyDescent="0.25">
      <c r="A135" s="172"/>
      <c r="B135" s="11"/>
      <c r="C135" s="12"/>
      <c r="E135" s="12"/>
      <c r="F135" s="11"/>
      <c r="G135" s="12"/>
      <c r="I135" s="12"/>
      <c r="J135" s="11"/>
      <c r="K135" s="12"/>
      <c r="M135" s="12"/>
      <c r="N135" s="12"/>
      <c r="O135" s="172"/>
      <c r="P135" s="11"/>
      <c r="Q135" s="12"/>
      <c r="S135" s="12"/>
      <c r="T135" s="11"/>
      <c r="U135" s="12"/>
      <c r="W135" s="12"/>
      <c r="X135" s="11"/>
      <c r="Y135" s="12"/>
      <c r="AA135" s="12"/>
    </row>
    <row r="136" spans="1:27" x14ac:dyDescent="0.25">
      <c r="A136" s="172"/>
      <c r="B136" s="11"/>
      <c r="C136" s="12"/>
      <c r="E136" s="12"/>
      <c r="F136" s="11"/>
      <c r="G136" s="12"/>
      <c r="I136" s="12"/>
      <c r="J136" s="11"/>
      <c r="K136" s="12"/>
      <c r="M136" s="12"/>
      <c r="N136" s="12"/>
      <c r="O136" s="172"/>
      <c r="P136" s="11"/>
      <c r="Q136" s="12"/>
      <c r="S136" s="12"/>
      <c r="T136" s="11"/>
      <c r="U136" s="12"/>
      <c r="W136" s="12"/>
      <c r="X136" s="11"/>
      <c r="Y136" s="12"/>
      <c r="AA136" s="12"/>
    </row>
    <row r="137" spans="1:27" x14ac:dyDescent="0.25">
      <c r="A137" s="172"/>
      <c r="B137" s="11"/>
      <c r="C137" s="12"/>
      <c r="E137" s="12"/>
      <c r="F137" s="11"/>
      <c r="G137" s="12"/>
      <c r="I137" s="12"/>
      <c r="J137" s="11"/>
      <c r="K137" s="12"/>
      <c r="M137" s="12"/>
      <c r="N137" s="12"/>
      <c r="O137" s="172"/>
      <c r="P137" s="11"/>
      <c r="Q137" s="12"/>
      <c r="S137" s="12"/>
      <c r="T137" s="11"/>
      <c r="U137" s="12"/>
      <c r="W137" s="12"/>
      <c r="X137" s="11"/>
      <c r="Y137" s="12"/>
      <c r="AA137" s="12"/>
    </row>
    <row r="138" spans="1:27" x14ac:dyDescent="0.25">
      <c r="A138" s="172"/>
      <c r="B138" s="11"/>
      <c r="C138" s="12"/>
      <c r="E138" s="12"/>
      <c r="F138" s="11"/>
      <c r="G138" s="12"/>
      <c r="I138" s="12"/>
      <c r="J138" s="11"/>
      <c r="K138" s="12"/>
      <c r="M138" s="12"/>
      <c r="N138" s="12"/>
      <c r="O138" s="172"/>
      <c r="P138" s="11"/>
      <c r="Q138" s="12"/>
      <c r="S138" s="12"/>
      <c r="T138" s="11"/>
      <c r="U138" s="12"/>
      <c r="W138" s="12"/>
      <c r="X138" s="11"/>
      <c r="Y138" s="12"/>
      <c r="AA138" s="12"/>
    </row>
    <row r="139" spans="1:27" ht="15.75" thickBot="1" x14ac:dyDescent="0.3">
      <c r="A139" s="173"/>
      <c r="B139" s="13"/>
      <c r="C139" s="15"/>
      <c r="D139" s="14"/>
      <c r="E139" s="15"/>
      <c r="F139" s="13"/>
      <c r="G139" s="15"/>
      <c r="H139" s="14"/>
      <c r="I139" s="15"/>
      <c r="J139" s="13"/>
      <c r="K139" s="15"/>
      <c r="L139" s="14"/>
      <c r="M139" s="15"/>
      <c r="N139" s="12"/>
      <c r="O139" s="173"/>
      <c r="P139" s="13"/>
      <c r="Q139" s="15"/>
      <c r="R139" s="14"/>
      <c r="S139" s="15"/>
      <c r="T139" s="13"/>
      <c r="U139" s="15"/>
      <c r="V139" s="14"/>
      <c r="W139" s="15"/>
      <c r="X139" s="13"/>
      <c r="Y139" s="15"/>
      <c r="Z139" s="14"/>
      <c r="AA139" s="15"/>
    </row>
    <row r="141" spans="1:27" ht="15.75" thickBot="1" x14ac:dyDescent="0.3"/>
    <row r="142" spans="1:27" ht="26.25" x14ac:dyDescent="0.25">
      <c r="B142" s="8" t="s">
        <v>202</v>
      </c>
      <c r="C142" s="9"/>
      <c r="D142" s="9"/>
      <c r="E142" s="10"/>
      <c r="F142" s="174"/>
      <c r="G142" s="175"/>
      <c r="H142" s="175"/>
      <c r="I142" s="175"/>
      <c r="J142" s="175"/>
      <c r="K142" s="175"/>
      <c r="L142" s="175"/>
      <c r="M142" s="176"/>
      <c r="N142" s="16"/>
      <c r="P142" s="8" t="s">
        <v>202</v>
      </c>
      <c r="Q142" s="9"/>
      <c r="R142" s="9"/>
      <c r="S142" s="10"/>
      <c r="T142" s="174"/>
      <c r="U142" s="175"/>
      <c r="V142" s="175"/>
      <c r="W142" s="175"/>
      <c r="X142" s="175"/>
      <c r="Y142" s="175"/>
      <c r="Z142" s="175"/>
      <c r="AA142" s="176"/>
    </row>
    <row r="143" spans="1:27" ht="26.25" x14ac:dyDescent="0.25">
      <c r="B143" s="11"/>
      <c r="E143" s="12"/>
      <c r="F143" s="177"/>
      <c r="G143" s="178"/>
      <c r="H143" s="178"/>
      <c r="I143" s="178"/>
      <c r="J143" s="178"/>
      <c r="K143" s="178"/>
      <c r="L143" s="178"/>
      <c r="M143" s="179"/>
      <c r="N143" s="16"/>
      <c r="P143" s="11"/>
      <c r="S143" s="12"/>
      <c r="T143" s="177"/>
      <c r="U143" s="178"/>
      <c r="V143" s="178"/>
      <c r="W143" s="178"/>
      <c r="X143" s="178"/>
      <c r="Y143" s="178"/>
      <c r="Z143" s="178"/>
      <c r="AA143" s="179"/>
    </row>
    <row r="144" spans="1:27" ht="26.25" x14ac:dyDescent="0.25">
      <c r="B144" s="11"/>
      <c r="E144" s="12"/>
      <c r="F144" s="177"/>
      <c r="G144" s="178"/>
      <c r="H144" s="178"/>
      <c r="I144" s="178"/>
      <c r="J144" s="178"/>
      <c r="K144" s="178"/>
      <c r="L144" s="178"/>
      <c r="M144" s="179"/>
      <c r="N144" s="16"/>
      <c r="P144" s="11"/>
      <c r="S144" s="12"/>
      <c r="T144" s="177"/>
      <c r="U144" s="178"/>
      <c r="V144" s="178"/>
      <c r="W144" s="178"/>
      <c r="X144" s="178"/>
      <c r="Y144" s="178"/>
      <c r="Z144" s="178"/>
      <c r="AA144" s="179"/>
    </row>
    <row r="145" spans="1:27" ht="27" thickBot="1" x14ac:dyDescent="0.3">
      <c r="B145" s="11"/>
      <c r="E145" s="12"/>
      <c r="F145" s="180"/>
      <c r="G145" s="181"/>
      <c r="H145" s="181"/>
      <c r="I145" s="181"/>
      <c r="J145" s="181"/>
      <c r="K145" s="181"/>
      <c r="L145" s="181"/>
      <c r="M145" s="182"/>
      <c r="N145" s="16"/>
      <c r="P145" s="11"/>
      <c r="S145" s="12"/>
      <c r="T145" s="180"/>
      <c r="U145" s="181"/>
      <c r="V145" s="181"/>
      <c r="W145" s="181"/>
      <c r="X145" s="181"/>
      <c r="Y145" s="181"/>
      <c r="Z145" s="181"/>
      <c r="AA145" s="182"/>
    </row>
    <row r="146" spans="1:27" ht="18.75" x14ac:dyDescent="0.25">
      <c r="B146" s="11"/>
      <c r="E146" s="12"/>
      <c r="F146" s="8"/>
      <c r="G146" s="183" t="e">
        <f>INDEX(Database!$B:$G,MATCH(F142,Database!$B:$B,0),MATCH(F147,Database!$B$1:$G$1,0))</f>
        <v>#N/A</v>
      </c>
      <c r="H146" s="183"/>
      <c r="I146" s="183"/>
      <c r="J146" s="183"/>
      <c r="K146" s="183"/>
      <c r="L146" s="183"/>
      <c r="M146" s="184"/>
      <c r="N146" s="17"/>
      <c r="P146" s="11"/>
      <c r="S146" s="12"/>
      <c r="T146" s="8"/>
      <c r="U146" s="183" t="e">
        <f>INDEX(Database!$B:$G,MATCH(T142,Database!$B:$B,0),MATCH(T147,Database!$B$1:$G$1,0))</f>
        <v>#N/A</v>
      </c>
      <c r="V146" s="183"/>
      <c r="W146" s="183"/>
      <c r="X146" s="183"/>
      <c r="Y146" s="183"/>
      <c r="Z146" s="183"/>
      <c r="AA146" s="184"/>
    </row>
    <row r="147" spans="1:27" ht="18.75" x14ac:dyDescent="0.25">
      <c r="B147" s="11"/>
      <c r="E147" s="12"/>
      <c r="F147" s="11" t="s">
        <v>207</v>
      </c>
      <c r="G147" s="185"/>
      <c r="H147" s="185"/>
      <c r="I147" s="185"/>
      <c r="J147" s="185"/>
      <c r="K147" s="185"/>
      <c r="L147" s="185"/>
      <c r="M147" s="186"/>
      <c r="N147" s="17"/>
      <c r="P147" s="11"/>
      <c r="S147" s="12"/>
      <c r="T147" s="11" t="s">
        <v>207</v>
      </c>
      <c r="U147" s="185"/>
      <c r="V147" s="185"/>
      <c r="W147" s="185"/>
      <c r="X147" s="185"/>
      <c r="Y147" s="185"/>
      <c r="Z147" s="185"/>
      <c r="AA147" s="186"/>
    </row>
    <row r="148" spans="1:27" ht="19.5" thickBot="1" x14ac:dyDescent="0.3">
      <c r="B148" s="11"/>
      <c r="E148" s="12"/>
      <c r="F148" s="13"/>
      <c r="G148" s="187"/>
      <c r="H148" s="187"/>
      <c r="I148" s="187"/>
      <c r="J148" s="187"/>
      <c r="K148" s="187"/>
      <c r="L148" s="187"/>
      <c r="M148" s="188"/>
      <c r="N148" s="17"/>
      <c r="P148" s="11"/>
      <c r="S148" s="12"/>
      <c r="T148" s="13"/>
      <c r="U148" s="187"/>
      <c r="V148" s="187"/>
      <c r="W148" s="187"/>
      <c r="X148" s="187"/>
      <c r="Y148" s="187"/>
      <c r="Z148" s="187"/>
      <c r="AA148" s="188"/>
    </row>
    <row r="149" spans="1:27" x14ac:dyDescent="0.25">
      <c r="B149" s="11"/>
      <c r="E149" s="12"/>
      <c r="F149" s="8"/>
      <c r="G149" s="9"/>
      <c r="I149" s="10"/>
      <c r="M149" s="12"/>
      <c r="P149" s="11"/>
      <c r="S149" s="12"/>
      <c r="T149" s="8"/>
      <c r="U149" s="9"/>
      <c r="W149" s="10"/>
      <c r="AA149" s="12"/>
    </row>
    <row r="150" spans="1:27" x14ac:dyDescent="0.25">
      <c r="B150" s="11"/>
      <c r="E150" s="12"/>
      <c r="F150" s="11" t="s">
        <v>200</v>
      </c>
      <c r="I150" s="12"/>
      <c r="J150" t="s">
        <v>201</v>
      </c>
      <c r="M150" s="12"/>
      <c r="P150" s="11"/>
      <c r="S150" s="12"/>
      <c r="T150" s="11" t="s">
        <v>200</v>
      </c>
      <c r="W150" s="12"/>
      <c r="X150" t="s">
        <v>201</v>
      </c>
      <c r="AA150" s="12"/>
    </row>
    <row r="151" spans="1:27" ht="15.75" thickBot="1" x14ac:dyDescent="0.3">
      <c r="B151" s="13"/>
      <c r="C151" s="14"/>
      <c r="D151" s="14"/>
      <c r="E151" s="15"/>
      <c r="F151" s="13"/>
      <c r="G151" s="14"/>
      <c r="H151" s="14"/>
      <c r="I151" s="15"/>
      <c r="J151" s="14"/>
      <c r="K151" s="14"/>
      <c r="L151" s="14"/>
      <c r="M151" s="15"/>
      <c r="P151" s="13"/>
      <c r="Q151" s="14"/>
      <c r="R151" s="14"/>
      <c r="S151" s="15"/>
      <c r="T151" s="13"/>
      <c r="U151" s="14"/>
      <c r="V151" s="14"/>
      <c r="W151" s="15"/>
      <c r="X151" s="14"/>
      <c r="Y151" s="14"/>
      <c r="Z151" s="14"/>
      <c r="AA151" s="15"/>
    </row>
    <row r="152" spans="1:27" ht="15.75" thickBot="1" x14ac:dyDescent="0.3">
      <c r="B152" s="189" t="s">
        <v>208</v>
      </c>
      <c r="C152" s="190"/>
      <c r="D152" s="190"/>
      <c r="E152" s="191"/>
      <c r="F152" s="189" t="s">
        <v>203</v>
      </c>
      <c r="G152" s="190"/>
      <c r="H152" s="190"/>
      <c r="I152" s="191"/>
      <c r="J152" s="189" t="s">
        <v>204</v>
      </c>
      <c r="K152" s="190"/>
      <c r="L152" s="190"/>
      <c r="M152" s="191"/>
      <c r="N152" s="18"/>
      <c r="P152" s="189" t="s">
        <v>208</v>
      </c>
      <c r="Q152" s="190"/>
      <c r="R152" s="190"/>
      <c r="S152" s="191"/>
      <c r="T152" s="189" t="s">
        <v>203</v>
      </c>
      <c r="U152" s="190"/>
      <c r="V152" s="190"/>
      <c r="W152" s="191"/>
      <c r="X152" s="189" t="s">
        <v>204</v>
      </c>
      <c r="Y152" s="190"/>
      <c r="Z152" s="190"/>
      <c r="AA152" s="191"/>
    </row>
    <row r="153" spans="1:27" x14ac:dyDescent="0.25">
      <c r="A153" s="171" t="s">
        <v>205</v>
      </c>
      <c r="B153" s="8"/>
      <c r="C153" s="9"/>
      <c r="D153" s="9"/>
      <c r="E153" s="10"/>
      <c r="F153" s="8"/>
      <c r="G153" s="9"/>
      <c r="H153" s="9"/>
      <c r="I153" s="10"/>
      <c r="J153" s="8"/>
      <c r="K153" s="9"/>
      <c r="L153" s="9"/>
      <c r="M153" s="10"/>
      <c r="N153" s="12"/>
      <c r="O153" s="171" t="s">
        <v>205</v>
      </c>
      <c r="P153" s="8"/>
      <c r="Q153" s="9"/>
      <c r="R153" s="9"/>
      <c r="S153" s="10"/>
      <c r="T153" s="8"/>
      <c r="U153" s="9"/>
      <c r="V153" s="9"/>
      <c r="W153" s="10"/>
      <c r="X153" s="8"/>
      <c r="Y153" s="9"/>
      <c r="Z153" s="9"/>
      <c r="AA153" s="10"/>
    </row>
    <row r="154" spans="1:27" x14ac:dyDescent="0.25">
      <c r="A154" s="172"/>
      <c r="B154" s="11"/>
      <c r="E154" s="12"/>
      <c r="F154" s="11"/>
      <c r="I154" s="12"/>
      <c r="J154" s="11"/>
      <c r="M154" s="12"/>
      <c r="N154" s="12"/>
      <c r="O154" s="172"/>
      <c r="P154" s="11"/>
      <c r="S154" s="12"/>
      <c r="T154" s="11"/>
      <c r="W154" s="12"/>
      <c r="X154" s="11"/>
      <c r="AA154" s="12"/>
    </row>
    <row r="155" spans="1:27" x14ac:dyDescent="0.25">
      <c r="A155" s="172"/>
      <c r="B155" s="11"/>
      <c r="E155" s="12"/>
      <c r="F155" s="11"/>
      <c r="I155" s="12"/>
      <c r="J155" s="11"/>
      <c r="M155" s="12"/>
      <c r="N155" s="12"/>
      <c r="O155" s="172"/>
      <c r="P155" s="11"/>
      <c r="S155" s="12"/>
      <c r="T155" s="11"/>
      <c r="W155" s="12"/>
      <c r="X155" s="11"/>
      <c r="AA155" s="12"/>
    </row>
    <row r="156" spans="1:27" x14ac:dyDescent="0.25">
      <c r="A156" s="172"/>
      <c r="B156" s="11"/>
      <c r="E156" s="12"/>
      <c r="F156" s="11"/>
      <c r="I156" s="12"/>
      <c r="J156" s="11"/>
      <c r="M156" s="12"/>
      <c r="O156" s="172"/>
      <c r="P156" s="11"/>
      <c r="S156" s="12"/>
      <c r="T156" s="11"/>
      <c r="W156" s="12"/>
      <c r="X156" s="11"/>
      <c r="AA156" s="12"/>
    </row>
    <row r="157" spans="1:27" ht="15.75" thickBot="1" x14ac:dyDescent="0.3">
      <c r="A157" s="172"/>
      <c r="B157" s="13"/>
      <c r="C157" s="14"/>
      <c r="D157" s="14"/>
      <c r="E157" s="15"/>
      <c r="F157" s="13"/>
      <c r="G157" s="14"/>
      <c r="H157" s="14"/>
      <c r="I157" s="15"/>
      <c r="J157" s="13"/>
      <c r="K157" s="14"/>
      <c r="L157" s="14"/>
      <c r="M157" s="15"/>
      <c r="N157" s="12"/>
      <c r="O157" s="172"/>
      <c r="P157" s="13"/>
      <c r="Q157" s="14"/>
      <c r="R157" s="14"/>
      <c r="S157" s="15"/>
      <c r="T157" s="13"/>
      <c r="U157" s="14"/>
      <c r="V157" s="14"/>
      <c r="W157" s="15"/>
      <c r="X157" s="13"/>
      <c r="Y157" s="14"/>
      <c r="Z157" s="14"/>
      <c r="AA157" s="15"/>
    </row>
    <row r="158" spans="1:27" x14ac:dyDescent="0.25">
      <c r="A158" s="172"/>
      <c r="B158" s="9"/>
      <c r="C158" s="10"/>
      <c r="E158" s="12"/>
      <c r="F158" s="8"/>
      <c r="G158" s="10"/>
      <c r="I158" s="12"/>
      <c r="J158" s="8"/>
      <c r="K158" s="10"/>
      <c r="L158" s="8"/>
      <c r="M158" s="10"/>
      <c r="N158" s="12"/>
      <c r="O158" s="172"/>
      <c r="P158" s="9"/>
      <c r="Q158" s="10"/>
      <c r="S158" s="12"/>
      <c r="T158" s="8"/>
      <c r="U158" s="10"/>
      <c r="W158" s="12"/>
      <c r="X158" s="8"/>
      <c r="Y158" s="10"/>
      <c r="Z158" s="8"/>
      <c r="AA158" s="10"/>
    </row>
    <row r="159" spans="1:27" x14ac:dyDescent="0.25">
      <c r="A159" s="172"/>
      <c r="C159" s="12"/>
      <c r="E159" s="12"/>
      <c r="F159" s="11"/>
      <c r="G159" s="12"/>
      <c r="I159" s="12"/>
      <c r="J159" s="11"/>
      <c r="K159" s="12"/>
      <c r="L159" s="11"/>
      <c r="M159" s="12"/>
      <c r="N159" s="12"/>
      <c r="O159" s="172"/>
      <c r="Q159" s="12"/>
      <c r="S159" s="12"/>
      <c r="T159" s="11"/>
      <c r="U159" s="12"/>
      <c r="W159" s="12"/>
      <c r="X159" s="11"/>
      <c r="Y159" s="12"/>
      <c r="Z159" s="11"/>
      <c r="AA159" s="12"/>
    </row>
    <row r="160" spans="1:27" x14ac:dyDescent="0.25">
      <c r="A160" s="172"/>
      <c r="C160" s="12"/>
      <c r="E160" s="12"/>
      <c r="F160" s="11"/>
      <c r="G160" s="12"/>
      <c r="I160" s="12"/>
      <c r="J160" s="11"/>
      <c r="K160" s="12"/>
      <c r="L160" s="11"/>
      <c r="M160" s="12"/>
      <c r="N160" s="12"/>
      <c r="O160" s="172"/>
      <c r="Q160" s="12"/>
      <c r="S160" s="12"/>
      <c r="T160" s="11"/>
      <c r="U160" s="12"/>
      <c r="W160" s="12"/>
      <c r="X160" s="11"/>
      <c r="Y160" s="12"/>
      <c r="Z160" s="11"/>
      <c r="AA160" s="12"/>
    </row>
    <row r="161" spans="1:27" x14ac:dyDescent="0.25">
      <c r="A161" s="172"/>
      <c r="C161" s="12"/>
      <c r="E161" s="12"/>
      <c r="F161" s="11"/>
      <c r="G161" s="12"/>
      <c r="I161" s="12"/>
      <c r="J161" s="11"/>
      <c r="K161" s="12"/>
      <c r="L161" s="11"/>
      <c r="M161" s="12"/>
      <c r="N161" s="12"/>
      <c r="O161" s="172"/>
      <c r="Q161" s="12"/>
      <c r="S161" s="12"/>
      <c r="T161" s="11"/>
      <c r="U161" s="12"/>
      <c r="W161" s="12"/>
      <c r="X161" s="11"/>
      <c r="Y161" s="12"/>
      <c r="Z161" s="11"/>
      <c r="AA161" s="12"/>
    </row>
    <row r="162" spans="1:27" x14ac:dyDescent="0.25">
      <c r="A162" s="172"/>
      <c r="C162" s="12"/>
      <c r="F162" s="11"/>
      <c r="G162" s="12"/>
      <c r="J162" s="11"/>
      <c r="K162" s="12"/>
      <c r="L162" s="11"/>
      <c r="M162" s="12"/>
      <c r="O162" s="172"/>
      <c r="Q162" s="12"/>
      <c r="T162" s="11"/>
      <c r="U162" s="12"/>
      <c r="X162" s="11"/>
      <c r="Y162" s="12"/>
      <c r="Z162" s="11"/>
      <c r="AA162" s="12"/>
    </row>
    <row r="163" spans="1:27" ht="15.75" thickBot="1" x14ac:dyDescent="0.3">
      <c r="A163" s="173"/>
      <c r="B163" s="14"/>
      <c r="C163" s="15"/>
      <c r="D163" s="14"/>
      <c r="E163" s="15"/>
      <c r="F163" s="13"/>
      <c r="G163" s="15"/>
      <c r="H163" s="14"/>
      <c r="I163" s="15"/>
      <c r="J163" s="13"/>
      <c r="K163" s="15"/>
      <c r="L163" s="13"/>
      <c r="M163" s="15"/>
      <c r="N163" s="12"/>
      <c r="O163" s="173"/>
      <c r="P163" s="14"/>
      <c r="Q163" s="15"/>
      <c r="R163" s="14"/>
      <c r="S163" s="15"/>
      <c r="T163" s="13"/>
      <c r="U163" s="15"/>
      <c r="V163" s="14"/>
      <c r="W163" s="15"/>
      <c r="X163" s="13"/>
      <c r="Y163" s="15"/>
      <c r="Z163" s="13"/>
      <c r="AA163" s="15"/>
    </row>
    <row r="164" spans="1:27" x14ac:dyDescent="0.25">
      <c r="A164" s="171" t="s">
        <v>206</v>
      </c>
      <c r="B164" s="8"/>
      <c r="C164" s="9"/>
      <c r="D164" s="9"/>
      <c r="E164" s="10"/>
      <c r="F164" s="8"/>
      <c r="G164" s="9"/>
      <c r="H164" s="9"/>
      <c r="I164" s="10"/>
      <c r="J164" s="8"/>
      <c r="K164" s="9"/>
      <c r="L164" s="9"/>
      <c r="M164" s="10"/>
      <c r="N164" s="12"/>
      <c r="O164" s="171" t="s">
        <v>206</v>
      </c>
      <c r="P164" s="8"/>
      <c r="Q164" s="9"/>
      <c r="R164" s="9"/>
      <c r="S164" s="10"/>
      <c r="T164" s="8"/>
      <c r="U164" s="9"/>
      <c r="V164" s="9"/>
      <c r="W164" s="10"/>
      <c r="X164" s="8"/>
      <c r="Y164" s="9"/>
      <c r="Z164" s="9"/>
      <c r="AA164" s="10"/>
    </row>
    <row r="165" spans="1:27" x14ac:dyDescent="0.25">
      <c r="A165" s="172"/>
      <c r="B165" s="11"/>
      <c r="E165" s="12"/>
      <c r="F165" s="11"/>
      <c r="I165" s="12"/>
      <c r="J165" s="11"/>
      <c r="M165" s="12"/>
      <c r="N165" s="12"/>
      <c r="O165" s="172"/>
      <c r="P165" s="11"/>
      <c r="S165" s="12"/>
      <c r="T165" s="11"/>
      <c r="W165" s="12"/>
      <c r="X165" s="11"/>
      <c r="AA165" s="12"/>
    </row>
    <row r="166" spans="1:27" x14ac:dyDescent="0.25">
      <c r="A166" s="172"/>
      <c r="B166" s="11"/>
      <c r="E166" s="12"/>
      <c r="F166" s="11"/>
      <c r="I166" s="12"/>
      <c r="J166" s="11"/>
      <c r="M166" s="12"/>
      <c r="N166" s="12"/>
      <c r="O166" s="172"/>
      <c r="P166" s="11"/>
      <c r="S166" s="12"/>
      <c r="T166" s="11"/>
      <c r="W166" s="12"/>
      <c r="X166" s="11"/>
      <c r="AA166" s="12"/>
    </row>
    <row r="167" spans="1:27" x14ac:dyDescent="0.25">
      <c r="A167" s="172"/>
      <c r="B167" s="11"/>
      <c r="E167" s="12"/>
      <c r="F167" s="11"/>
      <c r="I167" s="12"/>
      <c r="J167" s="11"/>
      <c r="M167" s="12"/>
      <c r="N167" s="12"/>
      <c r="O167" s="172"/>
      <c r="P167" s="11"/>
      <c r="S167" s="12"/>
      <c r="T167" s="11"/>
      <c r="W167" s="12"/>
      <c r="X167" s="11"/>
      <c r="AA167" s="12"/>
    </row>
    <row r="168" spans="1:27" ht="15.75" thickBot="1" x14ac:dyDescent="0.3">
      <c r="A168" s="172"/>
      <c r="B168" s="13"/>
      <c r="C168" s="14"/>
      <c r="D168" s="14"/>
      <c r="E168" s="15"/>
      <c r="F168" s="13"/>
      <c r="G168" s="14"/>
      <c r="H168" s="14"/>
      <c r="I168" s="15"/>
      <c r="J168" s="13"/>
      <c r="K168" s="14"/>
      <c r="L168" s="14"/>
      <c r="M168" s="15"/>
      <c r="N168" s="12"/>
      <c r="O168" s="172"/>
      <c r="P168" s="13"/>
      <c r="Q168" s="14"/>
      <c r="R168" s="14"/>
      <c r="S168" s="15"/>
      <c r="T168" s="13"/>
      <c r="U168" s="14"/>
      <c r="V168" s="14"/>
      <c r="W168" s="15"/>
      <c r="X168" s="13"/>
      <c r="Y168" s="14"/>
      <c r="Z168" s="14"/>
      <c r="AA168" s="15"/>
    </row>
    <row r="169" spans="1:27" x14ac:dyDescent="0.25">
      <c r="A169" s="172"/>
      <c r="B169" s="8"/>
      <c r="C169" s="10"/>
      <c r="E169" s="12"/>
      <c r="F169" s="8"/>
      <c r="G169" s="10"/>
      <c r="I169" s="12"/>
      <c r="J169" s="8"/>
      <c r="K169" s="10"/>
      <c r="M169" s="12"/>
      <c r="N169" s="12"/>
      <c r="O169" s="172"/>
      <c r="P169" s="8"/>
      <c r="Q169" s="10"/>
      <c r="S169" s="12"/>
      <c r="T169" s="8"/>
      <c r="U169" s="10"/>
      <c r="W169" s="12"/>
      <c r="X169" s="8"/>
      <c r="Y169" s="10"/>
      <c r="AA169" s="12"/>
    </row>
    <row r="170" spans="1:27" x14ac:dyDescent="0.25">
      <c r="A170" s="172"/>
      <c r="B170" s="11"/>
      <c r="C170" s="12"/>
      <c r="E170" s="12"/>
      <c r="F170" s="11"/>
      <c r="G170" s="12"/>
      <c r="I170" s="12"/>
      <c r="J170" s="11"/>
      <c r="K170" s="12"/>
      <c r="M170" s="12"/>
      <c r="N170" s="12"/>
      <c r="O170" s="172"/>
      <c r="P170" s="11"/>
      <c r="Q170" s="12"/>
      <c r="S170" s="12"/>
      <c r="T170" s="11"/>
      <c r="U170" s="12"/>
      <c r="W170" s="12"/>
      <c r="X170" s="11"/>
      <c r="Y170" s="12"/>
      <c r="AA170" s="12"/>
    </row>
    <row r="171" spans="1:27" x14ac:dyDescent="0.25">
      <c r="A171" s="172"/>
      <c r="B171" s="11"/>
      <c r="C171" s="12"/>
      <c r="E171" s="12"/>
      <c r="F171" s="11"/>
      <c r="G171" s="12"/>
      <c r="I171" s="12"/>
      <c r="J171" s="11"/>
      <c r="K171" s="12"/>
      <c r="M171" s="12"/>
      <c r="N171" s="12"/>
      <c r="O171" s="172"/>
      <c r="P171" s="11"/>
      <c r="Q171" s="12"/>
      <c r="S171" s="12"/>
      <c r="T171" s="11"/>
      <c r="U171" s="12"/>
      <c r="W171" s="12"/>
      <c r="X171" s="11"/>
      <c r="Y171" s="12"/>
      <c r="AA171" s="12"/>
    </row>
    <row r="172" spans="1:27" x14ac:dyDescent="0.25">
      <c r="A172" s="172"/>
      <c r="B172" s="11"/>
      <c r="C172" s="12"/>
      <c r="E172" s="12"/>
      <c r="F172" s="11"/>
      <c r="G172" s="12"/>
      <c r="I172" s="12"/>
      <c r="J172" s="11"/>
      <c r="K172" s="12"/>
      <c r="M172" s="12"/>
      <c r="N172" s="12"/>
      <c r="O172" s="172"/>
      <c r="P172" s="11"/>
      <c r="Q172" s="12"/>
      <c r="S172" s="12"/>
      <c r="T172" s="11"/>
      <c r="U172" s="12"/>
      <c r="W172" s="12"/>
      <c r="X172" s="11"/>
      <c r="Y172" s="12"/>
      <c r="AA172" s="12"/>
    </row>
    <row r="173" spans="1:27" x14ac:dyDescent="0.25">
      <c r="A173" s="172"/>
      <c r="B173" s="11"/>
      <c r="C173" s="12"/>
      <c r="E173" s="12"/>
      <c r="F173" s="11"/>
      <c r="G173" s="12"/>
      <c r="I173" s="12"/>
      <c r="J173" s="11"/>
      <c r="K173" s="12"/>
      <c r="M173" s="12"/>
      <c r="N173" s="12"/>
      <c r="O173" s="172"/>
      <c r="P173" s="11"/>
      <c r="Q173" s="12"/>
      <c r="S173" s="12"/>
      <c r="T173" s="11"/>
      <c r="U173" s="12"/>
      <c r="W173" s="12"/>
      <c r="X173" s="11"/>
      <c r="Y173" s="12"/>
      <c r="AA173" s="12"/>
    </row>
    <row r="174" spans="1:27" ht="15.75" thickBot="1" x14ac:dyDescent="0.3">
      <c r="A174" s="173"/>
      <c r="B174" s="13"/>
      <c r="C174" s="15"/>
      <c r="D174" s="14"/>
      <c r="E174" s="15"/>
      <c r="F174" s="13"/>
      <c r="G174" s="15"/>
      <c r="H174" s="14"/>
      <c r="I174" s="15"/>
      <c r="J174" s="13"/>
      <c r="K174" s="15"/>
      <c r="L174" s="14"/>
      <c r="M174" s="15"/>
      <c r="N174" s="12"/>
      <c r="O174" s="173"/>
      <c r="P174" s="13"/>
      <c r="Q174" s="15"/>
      <c r="R174" s="14"/>
      <c r="S174" s="15"/>
      <c r="T174" s="13"/>
      <c r="U174" s="15"/>
      <c r="V174" s="14"/>
      <c r="W174" s="15"/>
      <c r="X174" s="13"/>
      <c r="Y174" s="15"/>
      <c r="Z174" s="14"/>
      <c r="AA174" s="15"/>
    </row>
    <row r="175" spans="1:27" x14ac:dyDescent="0.25">
      <c r="A175" s="19"/>
      <c r="O175" s="19"/>
    </row>
    <row r="176" spans="1:27" ht="15.75" thickBot="1" x14ac:dyDescent="0.3"/>
    <row r="177" spans="1:27" ht="26.25" x14ac:dyDescent="0.25">
      <c r="B177" s="8" t="s">
        <v>202</v>
      </c>
      <c r="C177" s="9"/>
      <c r="D177" s="9"/>
      <c r="E177" s="10"/>
      <c r="F177" s="174"/>
      <c r="G177" s="175"/>
      <c r="H177" s="175"/>
      <c r="I177" s="175"/>
      <c r="J177" s="175"/>
      <c r="K177" s="175"/>
      <c r="L177" s="175"/>
      <c r="M177" s="176"/>
      <c r="N177" s="16"/>
      <c r="P177" s="8" t="s">
        <v>202</v>
      </c>
      <c r="Q177" s="9"/>
      <c r="R177" s="9"/>
      <c r="S177" s="10"/>
      <c r="T177" s="174"/>
      <c r="U177" s="175"/>
      <c r="V177" s="175"/>
      <c r="W177" s="175"/>
      <c r="X177" s="175"/>
      <c r="Y177" s="175"/>
      <c r="Z177" s="175"/>
      <c r="AA177" s="176"/>
    </row>
    <row r="178" spans="1:27" ht="26.25" x14ac:dyDescent="0.25">
      <c r="B178" s="11"/>
      <c r="E178" s="12"/>
      <c r="F178" s="177"/>
      <c r="G178" s="178"/>
      <c r="H178" s="178"/>
      <c r="I178" s="178"/>
      <c r="J178" s="178"/>
      <c r="K178" s="178"/>
      <c r="L178" s="178"/>
      <c r="M178" s="179"/>
      <c r="N178" s="16"/>
      <c r="P178" s="11"/>
      <c r="S178" s="12"/>
      <c r="T178" s="177"/>
      <c r="U178" s="178"/>
      <c r="V178" s="178"/>
      <c r="W178" s="178"/>
      <c r="X178" s="178"/>
      <c r="Y178" s="178"/>
      <c r="Z178" s="178"/>
      <c r="AA178" s="179"/>
    </row>
    <row r="179" spans="1:27" ht="26.25" x14ac:dyDescent="0.25">
      <c r="B179" s="11"/>
      <c r="E179" s="12"/>
      <c r="F179" s="177"/>
      <c r="G179" s="178"/>
      <c r="H179" s="178"/>
      <c r="I179" s="178"/>
      <c r="J179" s="178"/>
      <c r="K179" s="178"/>
      <c r="L179" s="178"/>
      <c r="M179" s="179"/>
      <c r="N179" s="16"/>
      <c r="P179" s="11"/>
      <c r="S179" s="12"/>
      <c r="T179" s="177"/>
      <c r="U179" s="178"/>
      <c r="V179" s="178"/>
      <c r="W179" s="178"/>
      <c r="X179" s="178"/>
      <c r="Y179" s="178"/>
      <c r="Z179" s="178"/>
      <c r="AA179" s="179"/>
    </row>
    <row r="180" spans="1:27" ht="27" thickBot="1" x14ac:dyDescent="0.3">
      <c r="B180" s="11"/>
      <c r="E180" s="12"/>
      <c r="F180" s="180"/>
      <c r="G180" s="181"/>
      <c r="H180" s="181"/>
      <c r="I180" s="181"/>
      <c r="J180" s="181"/>
      <c r="K180" s="181"/>
      <c r="L180" s="181"/>
      <c r="M180" s="182"/>
      <c r="N180" s="16"/>
      <c r="P180" s="11"/>
      <c r="S180" s="12"/>
      <c r="T180" s="180"/>
      <c r="U180" s="181"/>
      <c r="V180" s="181"/>
      <c r="W180" s="181"/>
      <c r="X180" s="181"/>
      <c r="Y180" s="181"/>
      <c r="Z180" s="181"/>
      <c r="AA180" s="182"/>
    </row>
    <row r="181" spans="1:27" ht="18.75" x14ac:dyDescent="0.25">
      <c r="B181" s="11"/>
      <c r="E181" s="12"/>
      <c r="F181" s="8"/>
      <c r="G181" s="183" t="e">
        <f>INDEX(Database!$B:$G,MATCH(F177,Database!$B:$B,0),MATCH(F182,Database!$B$1:$G$1,0))</f>
        <v>#N/A</v>
      </c>
      <c r="H181" s="183"/>
      <c r="I181" s="183"/>
      <c r="J181" s="183"/>
      <c r="K181" s="183"/>
      <c r="L181" s="183"/>
      <c r="M181" s="184"/>
      <c r="N181" s="17"/>
      <c r="P181" s="11"/>
      <c r="S181" s="12"/>
      <c r="T181" s="8"/>
      <c r="U181" s="183" t="e">
        <f>INDEX(Database!$B:$G,MATCH(T177,Database!$B:$B,0),MATCH(T182,Database!$B$1:$G$1,0))</f>
        <v>#N/A</v>
      </c>
      <c r="V181" s="183"/>
      <c r="W181" s="183"/>
      <c r="X181" s="183"/>
      <c r="Y181" s="183"/>
      <c r="Z181" s="183"/>
      <c r="AA181" s="184"/>
    </row>
    <row r="182" spans="1:27" ht="18.75" x14ac:dyDescent="0.25">
      <c r="B182" s="11"/>
      <c r="E182" s="12"/>
      <c r="F182" s="11" t="s">
        <v>207</v>
      </c>
      <c r="G182" s="185"/>
      <c r="H182" s="185"/>
      <c r="I182" s="185"/>
      <c r="J182" s="185"/>
      <c r="K182" s="185"/>
      <c r="L182" s="185"/>
      <c r="M182" s="186"/>
      <c r="N182" s="17"/>
      <c r="P182" s="11"/>
      <c r="S182" s="12"/>
      <c r="T182" s="11" t="s">
        <v>207</v>
      </c>
      <c r="U182" s="185"/>
      <c r="V182" s="185"/>
      <c r="W182" s="185"/>
      <c r="X182" s="185"/>
      <c r="Y182" s="185"/>
      <c r="Z182" s="185"/>
      <c r="AA182" s="186"/>
    </row>
    <row r="183" spans="1:27" ht="19.5" thickBot="1" x14ac:dyDescent="0.3">
      <c r="B183" s="11"/>
      <c r="E183" s="12"/>
      <c r="F183" s="13"/>
      <c r="G183" s="187"/>
      <c r="H183" s="187"/>
      <c r="I183" s="187"/>
      <c r="J183" s="187"/>
      <c r="K183" s="187"/>
      <c r="L183" s="187"/>
      <c r="M183" s="188"/>
      <c r="N183" s="17"/>
      <c r="P183" s="11"/>
      <c r="S183" s="12"/>
      <c r="T183" s="13"/>
      <c r="U183" s="187"/>
      <c r="V183" s="187"/>
      <c r="W183" s="187"/>
      <c r="X183" s="187"/>
      <c r="Y183" s="187"/>
      <c r="Z183" s="187"/>
      <c r="AA183" s="188"/>
    </row>
    <row r="184" spans="1:27" x14ac:dyDescent="0.25">
      <c r="B184" s="11"/>
      <c r="E184" s="12"/>
      <c r="F184" s="8"/>
      <c r="G184" s="9"/>
      <c r="I184" s="10"/>
      <c r="M184" s="12"/>
      <c r="P184" s="11"/>
      <c r="S184" s="12"/>
      <c r="T184" s="8"/>
      <c r="U184" s="9"/>
      <c r="W184" s="10"/>
      <c r="AA184" s="12"/>
    </row>
    <row r="185" spans="1:27" x14ac:dyDescent="0.25">
      <c r="B185" s="11"/>
      <c r="E185" s="12"/>
      <c r="F185" s="11" t="s">
        <v>200</v>
      </c>
      <c r="I185" s="12"/>
      <c r="J185" t="s">
        <v>201</v>
      </c>
      <c r="M185" s="12"/>
      <c r="P185" s="11"/>
      <c r="S185" s="12"/>
      <c r="T185" s="11" t="s">
        <v>200</v>
      </c>
      <c r="W185" s="12"/>
      <c r="X185" t="s">
        <v>201</v>
      </c>
      <c r="AA185" s="12"/>
    </row>
    <row r="186" spans="1:27" ht="15.75" thickBot="1" x14ac:dyDescent="0.3">
      <c r="B186" s="13"/>
      <c r="C186" s="14"/>
      <c r="D186" s="14"/>
      <c r="E186" s="15"/>
      <c r="F186" s="13"/>
      <c r="G186" s="14"/>
      <c r="H186" s="14"/>
      <c r="I186" s="15"/>
      <c r="J186" s="14"/>
      <c r="K186" s="14"/>
      <c r="L186" s="14"/>
      <c r="M186" s="15"/>
      <c r="P186" s="13"/>
      <c r="Q186" s="14"/>
      <c r="R186" s="14"/>
      <c r="S186" s="15"/>
      <c r="T186" s="13"/>
      <c r="U186" s="14"/>
      <c r="V186" s="14"/>
      <c r="W186" s="15"/>
      <c r="X186" s="14"/>
      <c r="Y186" s="14"/>
      <c r="Z186" s="14"/>
      <c r="AA186" s="15"/>
    </row>
    <row r="187" spans="1:27" ht="15.75" thickBot="1" x14ac:dyDescent="0.3">
      <c r="B187" s="189" t="s">
        <v>208</v>
      </c>
      <c r="C187" s="190"/>
      <c r="D187" s="190"/>
      <c r="E187" s="191"/>
      <c r="F187" s="189" t="s">
        <v>203</v>
      </c>
      <c r="G187" s="190"/>
      <c r="H187" s="190"/>
      <c r="I187" s="191"/>
      <c r="J187" s="189" t="s">
        <v>204</v>
      </c>
      <c r="K187" s="190"/>
      <c r="L187" s="190"/>
      <c r="M187" s="191"/>
      <c r="N187" s="18"/>
      <c r="P187" s="189" t="s">
        <v>208</v>
      </c>
      <c r="Q187" s="190"/>
      <c r="R187" s="190"/>
      <c r="S187" s="191"/>
      <c r="T187" s="189" t="s">
        <v>203</v>
      </c>
      <c r="U187" s="190"/>
      <c r="V187" s="190"/>
      <c r="W187" s="191"/>
      <c r="X187" s="189" t="s">
        <v>204</v>
      </c>
      <c r="Y187" s="190"/>
      <c r="Z187" s="190"/>
      <c r="AA187" s="191"/>
    </row>
    <row r="188" spans="1:27" x14ac:dyDescent="0.25">
      <c r="A188" s="171" t="s">
        <v>205</v>
      </c>
      <c r="B188" s="8"/>
      <c r="C188" s="9"/>
      <c r="D188" s="9"/>
      <c r="E188" s="10"/>
      <c r="F188" s="8"/>
      <c r="G188" s="9"/>
      <c r="H188" s="9"/>
      <c r="I188" s="10"/>
      <c r="J188" s="8"/>
      <c r="K188" s="9"/>
      <c r="L188" s="9"/>
      <c r="M188" s="10"/>
      <c r="N188" s="12"/>
      <c r="O188" s="171" t="s">
        <v>205</v>
      </c>
      <c r="P188" s="8"/>
      <c r="Q188" s="9"/>
      <c r="R188" s="9"/>
      <c r="S188" s="10"/>
      <c r="T188" s="8"/>
      <c r="U188" s="9"/>
      <c r="V188" s="9"/>
      <c r="W188" s="10"/>
      <c r="X188" s="8"/>
      <c r="Y188" s="9"/>
      <c r="Z188" s="9"/>
      <c r="AA188" s="10"/>
    </row>
    <row r="189" spans="1:27" x14ac:dyDescent="0.25">
      <c r="A189" s="172"/>
      <c r="B189" s="11"/>
      <c r="E189" s="12"/>
      <c r="F189" s="11"/>
      <c r="I189" s="12"/>
      <c r="J189" s="11"/>
      <c r="M189" s="12"/>
      <c r="N189" s="12"/>
      <c r="O189" s="172"/>
      <c r="P189" s="11"/>
      <c r="S189" s="12"/>
      <c r="T189" s="11"/>
      <c r="W189" s="12"/>
      <c r="X189" s="11"/>
      <c r="AA189" s="12"/>
    </row>
    <row r="190" spans="1:27" x14ac:dyDescent="0.25">
      <c r="A190" s="172"/>
      <c r="B190" s="11"/>
      <c r="E190" s="12"/>
      <c r="F190" s="11"/>
      <c r="I190" s="12"/>
      <c r="J190" s="11"/>
      <c r="M190" s="12"/>
      <c r="N190" s="12"/>
      <c r="O190" s="172"/>
      <c r="P190" s="11"/>
      <c r="S190" s="12"/>
      <c r="T190" s="11"/>
      <c r="W190" s="12"/>
      <c r="X190" s="11"/>
      <c r="AA190" s="12"/>
    </row>
    <row r="191" spans="1:27" x14ac:dyDescent="0.25">
      <c r="A191" s="172"/>
      <c r="B191" s="11"/>
      <c r="E191" s="12"/>
      <c r="F191" s="11"/>
      <c r="I191" s="12"/>
      <c r="J191" s="11"/>
      <c r="M191" s="12"/>
      <c r="O191" s="172"/>
      <c r="P191" s="11"/>
      <c r="S191" s="12"/>
      <c r="T191" s="11"/>
      <c r="W191" s="12"/>
      <c r="X191" s="11"/>
      <c r="AA191" s="12"/>
    </row>
    <row r="192" spans="1:27" ht="15.75" thickBot="1" x14ac:dyDescent="0.3">
      <c r="A192" s="172"/>
      <c r="B192" s="13"/>
      <c r="C192" s="14"/>
      <c r="D192" s="14"/>
      <c r="E192" s="15"/>
      <c r="F192" s="13"/>
      <c r="G192" s="14"/>
      <c r="H192" s="14"/>
      <c r="I192" s="15"/>
      <c r="J192" s="13"/>
      <c r="K192" s="14"/>
      <c r="L192" s="14"/>
      <c r="M192" s="15"/>
      <c r="N192" s="12"/>
      <c r="O192" s="172"/>
      <c r="P192" s="13"/>
      <c r="Q192" s="14"/>
      <c r="R192" s="14"/>
      <c r="S192" s="15"/>
      <c r="T192" s="13"/>
      <c r="U192" s="14"/>
      <c r="V192" s="14"/>
      <c r="W192" s="15"/>
      <c r="X192" s="13"/>
      <c r="Y192" s="14"/>
      <c r="Z192" s="14"/>
      <c r="AA192" s="15"/>
    </row>
    <row r="193" spans="1:27" x14ac:dyDescent="0.25">
      <c r="A193" s="172"/>
      <c r="B193" s="9"/>
      <c r="C193" s="10"/>
      <c r="E193" s="12"/>
      <c r="F193" s="8"/>
      <c r="G193" s="10"/>
      <c r="I193" s="12"/>
      <c r="J193" s="8"/>
      <c r="K193" s="10"/>
      <c r="L193" s="8"/>
      <c r="M193" s="10"/>
      <c r="N193" s="12"/>
      <c r="O193" s="172"/>
      <c r="P193" s="9"/>
      <c r="Q193" s="10"/>
      <c r="S193" s="12"/>
      <c r="T193" s="8"/>
      <c r="U193" s="10"/>
      <c r="W193" s="12"/>
      <c r="X193" s="8"/>
      <c r="Y193" s="10"/>
      <c r="Z193" s="8"/>
      <c r="AA193" s="10"/>
    </row>
    <row r="194" spans="1:27" x14ac:dyDescent="0.25">
      <c r="A194" s="172"/>
      <c r="C194" s="12"/>
      <c r="E194" s="12"/>
      <c r="F194" s="11"/>
      <c r="G194" s="12"/>
      <c r="I194" s="12"/>
      <c r="J194" s="11"/>
      <c r="K194" s="12"/>
      <c r="L194" s="11"/>
      <c r="M194" s="12"/>
      <c r="N194" s="12"/>
      <c r="O194" s="172"/>
      <c r="Q194" s="12"/>
      <c r="S194" s="12"/>
      <c r="T194" s="11"/>
      <c r="U194" s="12"/>
      <c r="W194" s="12"/>
      <c r="X194" s="11"/>
      <c r="Y194" s="12"/>
      <c r="Z194" s="11"/>
      <c r="AA194" s="12"/>
    </row>
    <row r="195" spans="1:27" x14ac:dyDescent="0.25">
      <c r="A195" s="172"/>
      <c r="C195" s="12"/>
      <c r="E195" s="12"/>
      <c r="F195" s="11"/>
      <c r="G195" s="12"/>
      <c r="I195" s="12"/>
      <c r="J195" s="11"/>
      <c r="K195" s="12"/>
      <c r="L195" s="11"/>
      <c r="M195" s="12"/>
      <c r="N195" s="12"/>
      <c r="O195" s="172"/>
      <c r="Q195" s="12"/>
      <c r="S195" s="12"/>
      <c r="T195" s="11"/>
      <c r="U195" s="12"/>
      <c r="W195" s="12"/>
      <c r="X195" s="11"/>
      <c r="Y195" s="12"/>
      <c r="Z195" s="11"/>
      <c r="AA195" s="12"/>
    </row>
    <row r="196" spans="1:27" x14ac:dyDescent="0.25">
      <c r="A196" s="172"/>
      <c r="C196" s="12"/>
      <c r="E196" s="12"/>
      <c r="F196" s="11"/>
      <c r="G196" s="12"/>
      <c r="I196" s="12"/>
      <c r="J196" s="11"/>
      <c r="K196" s="12"/>
      <c r="L196" s="11"/>
      <c r="M196" s="12"/>
      <c r="N196" s="12"/>
      <c r="O196" s="172"/>
      <c r="Q196" s="12"/>
      <c r="S196" s="12"/>
      <c r="T196" s="11"/>
      <c r="U196" s="12"/>
      <c r="W196" s="12"/>
      <c r="X196" s="11"/>
      <c r="Y196" s="12"/>
      <c r="Z196" s="11"/>
      <c r="AA196" s="12"/>
    </row>
    <row r="197" spans="1:27" x14ac:dyDescent="0.25">
      <c r="A197" s="172"/>
      <c r="C197" s="12"/>
      <c r="F197" s="11"/>
      <c r="G197" s="12"/>
      <c r="J197" s="11"/>
      <c r="K197" s="12"/>
      <c r="L197" s="11"/>
      <c r="M197" s="12"/>
      <c r="O197" s="172"/>
      <c r="Q197" s="12"/>
      <c r="T197" s="11"/>
      <c r="U197" s="12"/>
      <c r="X197" s="11"/>
      <c r="Y197" s="12"/>
      <c r="Z197" s="11"/>
      <c r="AA197" s="12"/>
    </row>
    <row r="198" spans="1:27" ht="15.75" thickBot="1" x14ac:dyDescent="0.3">
      <c r="A198" s="173"/>
      <c r="B198" s="14"/>
      <c r="C198" s="15"/>
      <c r="D198" s="14"/>
      <c r="E198" s="15"/>
      <c r="F198" s="13"/>
      <c r="G198" s="15"/>
      <c r="H198" s="14"/>
      <c r="I198" s="15"/>
      <c r="J198" s="13"/>
      <c r="K198" s="15"/>
      <c r="L198" s="13"/>
      <c r="M198" s="15"/>
      <c r="N198" s="12"/>
      <c r="O198" s="173"/>
      <c r="P198" s="14"/>
      <c r="Q198" s="15"/>
      <c r="R198" s="14"/>
      <c r="S198" s="15"/>
      <c r="T198" s="13"/>
      <c r="U198" s="15"/>
      <c r="V198" s="14"/>
      <c r="W198" s="15"/>
      <c r="X198" s="13"/>
      <c r="Y198" s="15"/>
      <c r="Z198" s="13"/>
      <c r="AA198" s="15"/>
    </row>
    <row r="199" spans="1:27" x14ac:dyDescent="0.25">
      <c r="A199" s="171" t="s">
        <v>206</v>
      </c>
      <c r="B199" s="8"/>
      <c r="C199" s="9"/>
      <c r="D199" s="9"/>
      <c r="E199" s="10"/>
      <c r="F199" s="8"/>
      <c r="G199" s="9"/>
      <c r="H199" s="9"/>
      <c r="I199" s="10"/>
      <c r="J199" s="8"/>
      <c r="K199" s="9"/>
      <c r="L199" s="9"/>
      <c r="M199" s="10"/>
      <c r="N199" s="12"/>
      <c r="O199" s="171" t="s">
        <v>206</v>
      </c>
      <c r="P199" s="8"/>
      <c r="Q199" s="9"/>
      <c r="R199" s="9"/>
      <c r="S199" s="10"/>
      <c r="T199" s="8"/>
      <c r="U199" s="9"/>
      <c r="V199" s="9"/>
      <c r="W199" s="10"/>
      <c r="X199" s="8"/>
      <c r="Y199" s="9"/>
      <c r="Z199" s="9"/>
      <c r="AA199" s="10"/>
    </row>
    <row r="200" spans="1:27" x14ac:dyDescent="0.25">
      <c r="A200" s="172"/>
      <c r="B200" s="11"/>
      <c r="E200" s="12"/>
      <c r="F200" s="11"/>
      <c r="I200" s="12"/>
      <c r="J200" s="11"/>
      <c r="M200" s="12"/>
      <c r="N200" s="12"/>
      <c r="O200" s="172"/>
      <c r="P200" s="11"/>
      <c r="S200" s="12"/>
      <c r="T200" s="11"/>
      <c r="W200" s="12"/>
      <c r="X200" s="11"/>
      <c r="AA200" s="12"/>
    </row>
    <row r="201" spans="1:27" x14ac:dyDescent="0.25">
      <c r="A201" s="172"/>
      <c r="B201" s="11"/>
      <c r="E201" s="12"/>
      <c r="F201" s="11"/>
      <c r="I201" s="12"/>
      <c r="J201" s="11"/>
      <c r="M201" s="12"/>
      <c r="N201" s="12"/>
      <c r="O201" s="172"/>
      <c r="P201" s="11"/>
      <c r="S201" s="12"/>
      <c r="T201" s="11"/>
      <c r="W201" s="12"/>
      <c r="X201" s="11"/>
      <c r="AA201" s="12"/>
    </row>
    <row r="202" spans="1:27" x14ac:dyDescent="0.25">
      <c r="A202" s="172"/>
      <c r="B202" s="11"/>
      <c r="E202" s="12"/>
      <c r="F202" s="11"/>
      <c r="I202" s="12"/>
      <c r="J202" s="11"/>
      <c r="M202" s="12"/>
      <c r="N202" s="12"/>
      <c r="O202" s="172"/>
      <c r="P202" s="11"/>
      <c r="S202" s="12"/>
      <c r="T202" s="11"/>
      <c r="W202" s="12"/>
      <c r="X202" s="11"/>
      <c r="AA202" s="12"/>
    </row>
    <row r="203" spans="1:27" ht="15.75" thickBot="1" x14ac:dyDescent="0.3">
      <c r="A203" s="172"/>
      <c r="B203" s="13"/>
      <c r="C203" s="14"/>
      <c r="D203" s="14"/>
      <c r="E203" s="15"/>
      <c r="F203" s="13"/>
      <c r="G203" s="14"/>
      <c r="H203" s="14"/>
      <c r="I203" s="15"/>
      <c r="J203" s="13"/>
      <c r="K203" s="14"/>
      <c r="L203" s="14"/>
      <c r="M203" s="15"/>
      <c r="N203" s="12"/>
      <c r="O203" s="172"/>
      <c r="P203" s="13"/>
      <c r="Q203" s="14"/>
      <c r="R203" s="14"/>
      <c r="S203" s="15"/>
      <c r="T203" s="13"/>
      <c r="U203" s="14"/>
      <c r="V203" s="14"/>
      <c r="W203" s="15"/>
      <c r="X203" s="13"/>
      <c r="Y203" s="14"/>
      <c r="Z203" s="14"/>
      <c r="AA203" s="15"/>
    </row>
    <row r="204" spans="1:27" x14ac:dyDescent="0.25">
      <c r="A204" s="172"/>
      <c r="B204" s="8"/>
      <c r="C204" s="10"/>
      <c r="E204" s="12"/>
      <c r="F204" s="8"/>
      <c r="G204" s="10"/>
      <c r="I204" s="12"/>
      <c r="J204" s="8"/>
      <c r="K204" s="10"/>
      <c r="M204" s="12"/>
      <c r="N204" s="12"/>
      <c r="O204" s="172"/>
      <c r="P204" s="8"/>
      <c r="Q204" s="10"/>
      <c r="S204" s="12"/>
      <c r="T204" s="8"/>
      <c r="U204" s="10"/>
      <c r="W204" s="12"/>
      <c r="X204" s="8"/>
      <c r="Y204" s="10"/>
      <c r="AA204" s="12"/>
    </row>
    <row r="205" spans="1:27" x14ac:dyDescent="0.25">
      <c r="A205" s="172"/>
      <c r="B205" s="11"/>
      <c r="C205" s="12"/>
      <c r="E205" s="12"/>
      <c r="F205" s="11"/>
      <c r="G205" s="12"/>
      <c r="I205" s="12"/>
      <c r="J205" s="11"/>
      <c r="K205" s="12"/>
      <c r="M205" s="12"/>
      <c r="N205" s="12"/>
      <c r="O205" s="172"/>
      <c r="P205" s="11"/>
      <c r="Q205" s="12"/>
      <c r="S205" s="12"/>
      <c r="T205" s="11"/>
      <c r="U205" s="12"/>
      <c r="W205" s="12"/>
      <c r="X205" s="11"/>
      <c r="Y205" s="12"/>
      <c r="AA205" s="12"/>
    </row>
    <row r="206" spans="1:27" x14ac:dyDescent="0.25">
      <c r="A206" s="172"/>
      <c r="B206" s="11"/>
      <c r="C206" s="12"/>
      <c r="E206" s="12"/>
      <c r="F206" s="11"/>
      <c r="G206" s="12"/>
      <c r="I206" s="12"/>
      <c r="J206" s="11"/>
      <c r="K206" s="12"/>
      <c r="M206" s="12"/>
      <c r="N206" s="12"/>
      <c r="O206" s="172"/>
      <c r="P206" s="11"/>
      <c r="Q206" s="12"/>
      <c r="S206" s="12"/>
      <c r="T206" s="11"/>
      <c r="U206" s="12"/>
      <c r="W206" s="12"/>
      <c r="X206" s="11"/>
      <c r="Y206" s="12"/>
      <c r="AA206" s="12"/>
    </row>
    <row r="207" spans="1:27" x14ac:dyDescent="0.25">
      <c r="A207" s="172"/>
      <c r="B207" s="11"/>
      <c r="C207" s="12"/>
      <c r="E207" s="12"/>
      <c r="F207" s="11"/>
      <c r="G207" s="12"/>
      <c r="I207" s="12"/>
      <c r="J207" s="11"/>
      <c r="K207" s="12"/>
      <c r="M207" s="12"/>
      <c r="N207" s="12"/>
      <c r="O207" s="172"/>
      <c r="P207" s="11"/>
      <c r="Q207" s="12"/>
      <c r="S207" s="12"/>
      <c r="T207" s="11"/>
      <c r="U207" s="12"/>
      <c r="W207" s="12"/>
      <c r="X207" s="11"/>
      <c r="Y207" s="12"/>
      <c r="AA207" s="12"/>
    </row>
    <row r="208" spans="1:27" x14ac:dyDescent="0.25">
      <c r="A208" s="172"/>
      <c r="B208" s="11"/>
      <c r="C208" s="12"/>
      <c r="E208" s="12"/>
      <c r="F208" s="11"/>
      <c r="G208" s="12"/>
      <c r="I208" s="12"/>
      <c r="J208" s="11"/>
      <c r="K208" s="12"/>
      <c r="M208" s="12"/>
      <c r="N208" s="12"/>
      <c r="O208" s="172"/>
      <c r="P208" s="11"/>
      <c r="Q208" s="12"/>
      <c r="S208" s="12"/>
      <c r="T208" s="11"/>
      <c r="U208" s="12"/>
      <c r="W208" s="12"/>
      <c r="X208" s="11"/>
      <c r="Y208" s="12"/>
      <c r="AA208" s="12"/>
    </row>
    <row r="209" spans="1:27" ht="15.75" thickBot="1" x14ac:dyDescent="0.3">
      <c r="A209" s="173"/>
      <c r="B209" s="13"/>
      <c r="C209" s="15"/>
      <c r="D209" s="14"/>
      <c r="E209" s="15"/>
      <c r="F209" s="13"/>
      <c r="G209" s="15"/>
      <c r="H209" s="14"/>
      <c r="I209" s="15"/>
      <c r="J209" s="13"/>
      <c r="K209" s="15"/>
      <c r="L209" s="14"/>
      <c r="M209" s="15"/>
      <c r="N209" s="12"/>
      <c r="O209" s="173"/>
      <c r="P209" s="13"/>
      <c r="Q209" s="15"/>
      <c r="R209" s="14"/>
      <c r="S209" s="15"/>
      <c r="T209" s="13"/>
      <c r="U209" s="15"/>
      <c r="V209" s="14"/>
      <c r="W209" s="15"/>
      <c r="X209" s="13"/>
      <c r="Y209" s="15"/>
      <c r="Z209" s="14"/>
      <c r="AA209" s="15"/>
    </row>
    <row r="210" spans="1:27" x14ac:dyDescent="0.25">
      <c r="A210" s="19"/>
      <c r="O210" s="19"/>
    </row>
    <row r="211" spans="1:27" ht="15.75" thickBot="1" x14ac:dyDescent="0.3"/>
    <row r="212" spans="1:27" ht="26.25" x14ac:dyDescent="0.25">
      <c r="B212" s="8" t="s">
        <v>202</v>
      </c>
      <c r="C212" s="9"/>
      <c r="D212" s="9"/>
      <c r="E212" s="10"/>
      <c r="F212" s="174"/>
      <c r="G212" s="175"/>
      <c r="H212" s="175"/>
      <c r="I212" s="175"/>
      <c r="J212" s="175"/>
      <c r="K212" s="175"/>
      <c r="L212" s="175"/>
      <c r="M212" s="176"/>
      <c r="N212" s="16"/>
      <c r="P212" s="8" t="s">
        <v>202</v>
      </c>
      <c r="Q212" s="9"/>
      <c r="R212" s="9"/>
      <c r="S212" s="10"/>
      <c r="T212" s="174"/>
      <c r="U212" s="175"/>
      <c r="V212" s="175"/>
      <c r="W212" s="175"/>
      <c r="X212" s="175"/>
      <c r="Y212" s="175"/>
      <c r="Z212" s="175"/>
      <c r="AA212" s="176"/>
    </row>
    <row r="213" spans="1:27" ht="26.25" x14ac:dyDescent="0.25">
      <c r="B213" s="11"/>
      <c r="E213" s="12"/>
      <c r="F213" s="177"/>
      <c r="G213" s="178"/>
      <c r="H213" s="178"/>
      <c r="I213" s="178"/>
      <c r="J213" s="178"/>
      <c r="K213" s="178"/>
      <c r="L213" s="178"/>
      <c r="M213" s="179"/>
      <c r="N213" s="16"/>
      <c r="P213" s="11"/>
      <c r="S213" s="12"/>
      <c r="T213" s="177"/>
      <c r="U213" s="178"/>
      <c r="V213" s="178"/>
      <c r="W213" s="178"/>
      <c r="X213" s="178"/>
      <c r="Y213" s="178"/>
      <c r="Z213" s="178"/>
      <c r="AA213" s="179"/>
    </row>
    <row r="214" spans="1:27" ht="26.25" x14ac:dyDescent="0.25">
      <c r="B214" s="11"/>
      <c r="E214" s="12"/>
      <c r="F214" s="177"/>
      <c r="G214" s="178"/>
      <c r="H214" s="178"/>
      <c r="I214" s="178"/>
      <c r="J214" s="178"/>
      <c r="K214" s="178"/>
      <c r="L214" s="178"/>
      <c r="M214" s="179"/>
      <c r="N214" s="16"/>
      <c r="P214" s="11"/>
      <c r="S214" s="12"/>
      <c r="T214" s="177"/>
      <c r="U214" s="178"/>
      <c r="V214" s="178"/>
      <c r="W214" s="178"/>
      <c r="X214" s="178"/>
      <c r="Y214" s="178"/>
      <c r="Z214" s="178"/>
      <c r="AA214" s="179"/>
    </row>
    <row r="215" spans="1:27" ht="27" thickBot="1" x14ac:dyDescent="0.3">
      <c r="B215" s="11"/>
      <c r="E215" s="12"/>
      <c r="F215" s="180"/>
      <c r="G215" s="181"/>
      <c r="H215" s="181"/>
      <c r="I215" s="181"/>
      <c r="J215" s="181"/>
      <c r="K215" s="181"/>
      <c r="L215" s="181"/>
      <c r="M215" s="182"/>
      <c r="N215" s="16"/>
      <c r="P215" s="11"/>
      <c r="S215" s="12"/>
      <c r="T215" s="180"/>
      <c r="U215" s="181"/>
      <c r="V215" s="181"/>
      <c r="W215" s="181"/>
      <c r="X215" s="181"/>
      <c r="Y215" s="181"/>
      <c r="Z215" s="181"/>
      <c r="AA215" s="182"/>
    </row>
    <row r="216" spans="1:27" ht="18.75" x14ac:dyDescent="0.25">
      <c r="B216" s="11"/>
      <c r="E216" s="12"/>
      <c r="F216" s="8"/>
      <c r="G216" s="183" t="e">
        <f>INDEX(Database!$B:$G,MATCH(F212,Database!$B$1:$B$162,0),MATCH(F217,Database!$B$1:$G$1,0))</f>
        <v>#N/A</v>
      </c>
      <c r="H216" s="183"/>
      <c r="I216" s="183"/>
      <c r="J216" s="183"/>
      <c r="K216" s="183"/>
      <c r="L216" s="183"/>
      <c r="M216" s="184"/>
      <c r="N216" s="17"/>
      <c r="P216" s="11"/>
      <c r="S216" s="12"/>
      <c r="T216" s="8"/>
      <c r="U216" s="183" t="e">
        <f>INDEX(Database!$B:$G,MATCH(T212,Database!$B:$B,0),MATCH(T217,Database!$B$1:$G$1,0))</f>
        <v>#N/A</v>
      </c>
      <c r="V216" s="183"/>
      <c r="W216" s="183"/>
      <c r="X216" s="183"/>
      <c r="Y216" s="183"/>
      <c r="Z216" s="183"/>
      <c r="AA216" s="184"/>
    </row>
    <row r="217" spans="1:27" ht="18.75" x14ac:dyDescent="0.25">
      <c r="B217" s="11"/>
      <c r="E217" s="12"/>
      <c r="F217" s="11" t="s">
        <v>207</v>
      </c>
      <c r="G217" s="185"/>
      <c r="H217" s="185"/>
      <c r="I217" s="185"/>
      <c r="J217" s="185"/>
      <c r="K217" s="185"/>
      <c r="L217" s="185"/>
      <c r="M217" s="186"/>
      <c r="N217" s="17"/>
      <c r="P217" s="11"/>
      <c r="S217" s="12"/>
      <c r="T217" s="11" t="s">
        <v>207</v>
      </c>
      <c r="U217" s="185"/>
      <c r="V217" s="185"/>
      <c r="W217" s="185"/>
      <c r="X217" s="185"/>
      <c r="Y217" s="185"/>
      <c r="Z217" s="185"/>
      <c r="AA217" s="186"/>
    </row>
    <row r="218" spans="1:27" ht="19.5" thickBot="1" x14ac:dyDescent="0.3">
      <c r="B218" s="11"/>
      <c r="E218" s="12"/>
      <c r="F218" s="13"/>
      <c r="G218" s="187"/>
      <c r="H218" s="187"/>
      <c r="I218" s="187"/>
      <c r="J218" s="187"/>
      <c r="K218" s="187"/>
      <c r="L218" s="187"/>
      <c r="M218" s="188"/>
      <c r="N218" s="17"/>
      <c r="P218" s="11"/>
      <c r="S218" s="12"/>
      <c r="T218" s="13"/>
      <c r="U218" s="187"/>
      <c r="V218" s="187"/>
      <c r="W218" s="187"/>
      <c r="X218" s="187"/>
      <c r="Y218" s="187"/>
      <c r="Z218" s="187"/>
      <c r="AA218" s="188"/>
    </row>
    <row r="219" spans="1:27" x14ac:dyDescent="0.25">
      <c r="B219" s="11"/>
      <c r="E219" s="12"/>
      <c r="F219" s="8"/>
      <c r="G219" s="9"/>
      <c r="I219" s="10"/>
      <c r="M219" s="12"/>
      <c r="P219" s="11"/>
      <c r="S219" s="12"/>
      <c r="T219" s="8"/>
      <c r="U219" s="9"/>
      <c r="W219" s="10"/>
      <c r="AA219" s="12"/>
    </row>
    <row r="220" spans="1:27" x14ac:dyDescent="0.25">
      <c r="B220" s="11"/>
      <c r="E220" s="12"/>
      <c r="F220" s="11" t="s">
        <v>200</v>
      </c>
      <c r="I220" s="12"/>
      <c r="J220" t="s">
        <v>201</v>
      </c>
      <c r="M220" s="12"/>
      <c r="P220" s="11"/>
      <c r="S220" s="12"/>
      <c r="T220" s="11" t="s">
        <v>200</v>
      </c>
      <c r="W220" s="12"/>
      <c r="X220" t="s">
        <v>201</v>
      </c>
      <c r="AA220" s="12"/>
    </row>
    <row r="221" spans="1:27" ht="15.75" thickBot="1" x14ac:dyDescent="0.3">
      <c r="B221" s="13"/>
      <c r="C221" s="14"/>
      <c r="D221" s="14"/>
      <c r="E221" s="15"/>
      <c r="F221" s="13"/>
      <c r="G221" s="14"/>
      <c r="H221" s="14"/>
      <c r="I221" s="15"/>
      <c r="J221" s="14"/>
      <c r="K221" s="14"/>
      <c r="L221" s="14"/>
      <c r="M221" s="15"/>
      <c r="P221" s="13"/>
      <c r="Q221" s="14"/>
      <c r="R221" s="14"/>
      <c r="S221" s="15"/>
      <c r="T221" s="13"/>
      <c r="U221" s="14"/>
      <c r="V221" s="14"/>
      <c r="W221" s="15"/>
      <c r="X221" s="14"/>
      <c r="Y221" s="14"/>
      <c r="Z221" s="14"/>
      <c r="AA221" s="15"/>
    </row>
    <row r="222" spans="1:27" ht="15.75" thickBot="1" x14ac:dyDescent="0.3">
      <c r="B222" s="189" t="s">
        <v>208</v>
      </c>
      <c r="C222" s="190"/>
      <c r="D222" s="190"/>
      <c r="E222" s="191"/>
      <c r="F222" s="189" t="s">
        <v>203</v>
      </c>
      <c r="G222" s="190"/>
      <c r="H222" s="190"/>
      <c r="I222" s="191"/>
      <c r="J222" s="189" t="s">
        <v>204</v>
      </c>
      <c r="K222" s="190"/>
      <c r="L222" s="190"/>
      <c r="M222" s="191"/>
      <c r="N222" s="18"/>
      <c r="P222" s="189" t="s">
        <v>208</v>
      </c>
      <c r="Q222" s="190"/>
      <c r="R222" s="190"/>
      <c r="S222" s="191"/>
      <c r="T222" s="189" t="s">
        <v>203</v>
      </c>
      <c r="U222" s="190"/>
      <c r="V222" s="190"/>
      <c r="W222" s="191"/>
      <c r="X222" s="189" t="s">
        <v>204</v>
      </c>
      <c r="Y222" s="190"/>
      <c r="Z222" s="190"/>
      <c r="AA222" s="191"/>
    </row>
    <row r="223" spans="1:27" x14ac:dyDescent="0.25">
      <c r="A223" s="171" t="s">
        <v>205</v>
      </c>
      <c r="B223" s="8"/>
      <c r="C223" s="9"/>
      <c r="D223" s="9"/>
      <c r="E223" s="10"/>
      <c r="F223" s="8"/>
      <c r="G223" s="9"/>
      <c r="H223" s="9"/>
      <c r="I223" s="10"/>
      <c r="J223" s="8"/>
      <c r="K223" s="9"/>
      <c r="L223" s="9"/>
      <c r="M223" s="10"/>
      <c r="N223" s="12"/>
      <c r="O223" s="171" t="s">
        <v>205</v>
      </c>
      <c r="P223" s="8"/>
      <c r="Q223" s="9"/>
      <c r="R223" s="9"/>
      <c r="S223" s="10"/>
      <c r="T223" s="8"/>
      <c r="U223" s="9"/>
      <c r="V223" s="9"/>
      <c r="W223" s="10"/>
      <c r="X223" s="8"/>
      <c r="Y223" s="9"/>
      <c r="Z223" s="9"/>
      <c r="AA223" s="10"/>
    </row>
    <row r="224" spans="1:27" x14ac:dyDescent="0.25">
      <c r="A224" s="172"/>
      <c r="B224" s="11"/>
      <c r="E224" s="12"/>
      <c r="F224" s="11"/>
      <c r="I224" s="12"/>
      <c r="J224" s="11"/>
      <c r="M224" s="12"/>
      <c r="N224" s="12"/>
      <c r="O224" s="172"/>
      <c r="P224" s="11"/>
      <c r="S224" s="12"/>
      <c r="T224" s="11"/>
      <c r="W224" s="12"/>
      <c r="X224" s="11"/>
      <c r="AA224" s="12"/>
    </row>
    <row r="225" spans="1:27" x14ac:dyDescent="0.25">
      <c r="A225" s="172"/>
      <c r="B225" s="11"/>
      <c r="E225" s="12"/>
      <c r="F225" s="11"/>
      <c r="I225" s="12"/>
      <c r="J225" s="11"/>
      <c r="M225" s="12"/>
      <c r="N225" s="12"/>
      <c r="O225" s="172"/>
      <c r="P225" s="11"/>
      <c r="S225" s="12"/>
      <c r="T225" s="11"/>
      <c r="W225" s="12"/>
      <c r="X225" s="11"/>
      <c r="AA225" s="12"/>
    </row>
    <row r="226" spans="1:27" x14ac:dyDescent="0.25">
      <c r="A226" s="172"/>
      <c r="B226" s="11"/>
      <c r="E226" s="12"/>
      <c r="F226" s="11"/>
      <c r="I226" s="12"/>
      <c r="J226" s="11"/>
      <c r="M226" s="12"/>
      <c r="O226" s="172"/>
      <c r="P226" s="11"/>
      <c r="S226" s="12"/>
      <c r="T226" s="11"/>
      <c r="W226" s="12"/>
      <c r="X226" s="11"/>
      <c r="AA226" s="12"/>
    </row>
    <row r="227" spans="1:27" ht="15.75" thickBot="1" x14ac:dyDescent="0.3">
      <c r="A227" s="172"/>
      <c r="B227" s="13"/>
      <c r="C227" s="14"/>
      <c r="D227" s="14"/>
      <c r="E227" s="15"/>
      <c r="F227" s="13"/>
      <c r="G227" s="14"/>
      <c r="H227" s="14"/>
      <c r="I227" s="15"/>
      <c r="J227" s="13"/>
      <c r="K227" s="14"/>
      <c r="L227" s="14"/>
      <c r="M227" s="15"/>
      <c r="N227" s="12"/>
      <c r="O227" s="172"/>
      <c r="P227" s="13"/>
      <c r="Q227" s="14"/>
      <c r="R227" s="14"/>
      <c r="S227" s="15"/>
      <c r="T227" s="13"/>
      <c r="U227" s="14"/>
      <c r="V227" s="14"/>
      <c r="W227" s="15"/>
      <c r="X227" s="13"/>
      <c r="Y227" s="14"/>
      <c r="Z227" s="14"/>
      <c r="AA227" s="15"/>
    </row>
    <row r="228" spans="1:27" x14ac:dyDescent="0.25">
      <c r="A228" s="172"/>
      <c r="B228" s="9"/>
      <c r="C228" s="10"/>
      <c r="E228" s="12"/>
      <c r="F228" s="8"/>
      <c r="G228" s="10"/>
      <c r="I228" s="12"/>
      <c r="J228" s="8"/>
      <c r="K228" s="10"/>
      <c r="L228" s="8"/>
      <c r="M228" s="10"/>
      <c r="N228" s="12"/>
      <c r="O228" s="172"/>
      <c r="P228" s="9"/>
      <c r="Q228" s="10"/>
      <c r="S228" s="12"/>
      <c r="T228" s="8"/>
      <c r="U228" s="10"/>
      <c r="W228" s="12"/>
      <c r="X228" s="8"/>
      <c r="Y228" s="10"/>
      <c r="Z228" s="8"/>
      <c r="AA228" s="10"/>
    </row>
    <row r="229" spans="1:27" x14ac:dyDescent="0.25">
      <c r="A229" s="172"/>
      <c r="C229" s="12"/>
      <c r="E229" s="12"/>
      <c r="F229" s="11"/>
      <c r="G229" s="12"/>
      <c r="I229" s="12"/>
      <c r="J229" s="11"/>
      <c r="K229" s="12"/>
      <c r="L229" s="11"/>
      <c r="M229" s="12"/>
      <c r="N229" s="12"/>
      <c r="O229" s="172"/>
      <c r="Q229" s="12"/>
      <c r="S229" s="12"/>
      <c r="T229" s="11"/>
      <c r="U229" s="12"/>
      <c r="W229" s="12"/>
      <c r="X229" s="11"/>
      <c r="Y229" s="12"/>
      <c r="Z229" s="11"/>
      <c r="AA229" s="12"/>
    </row>
    <row r="230" spans="1:27" x14ac:dyDescent="0.25">
      <c r="A230" s="172"/>
      <c r="C230" s="12"/>
      <c r="E230" s="12"/>
      <c r="F230" s="11"/>
      <c r="G230" s="12"/>
      <c r="I230" s="12"/>
      <c r="J230" s="11"/>
      <c r="K230" s="12"/>
      <c r="L230" s="11"/>
      <c r="M230" s="12"/>
      <c r="N230" s="12"/>
      <c r="O230" s="172"/>
      <c r="Q230" s="12"/>
      <c r="S230" s="12"/>
      <c r="T230" s="11"/>
      <c r="U230" s="12"/>
      <c r="W230" s="12"/>
      <c r="X230" s="11"/>
      <c r="Y230" s="12"/>
      <c r="Z230" s="11"/>
      <c r="AA230" s="12"/>
    </row>
    <row r="231" spans="1:27" x14ac:dyDescent="0.25">
      <c r="A231" s="172"/>
      <c r="C231" s="12"/>
      <c r="E231" s="12"/>
      <c r="F231" s="11"/>
      <c r="G231" s="12"/>
      <c r="I231" s="12"/>
      <c r="J231" s="11"/>
      <c r="K231" s="12"/>
      <c r="L231" s="11"/>
      <c r="M231" s="12"/>
      <c r="N231" s="12"/>
      <c r="O231" s="172"/>
      <c r="Q231" s="12"/>
      <c r="S231" s="12"/>
      <c r="T231" s="11"/>
      <c r="U231" s="12"/>
      <c r="W231" s="12"/>
      <c r="X231" s="11"/>
      <c r="Y231" s="12"/>
      <c r="Z231" s="11"/>
      <c r="AA231" s="12"/>
    </row>
    <row r="232" spans="1:27" x14ac:dyDescent="0.25">
      <c r="A232" s="172"/>
      <c r="C232" s="12"/>
      <c r="F232" s="11"/>
      <c r="G232" s="12"/>
      <c r="J232" s="11"/>
      <c r="K232" s="12"/>
      <c r="L232" s="11"/>
      <c r="M232" s="12"/>
      <c r="O232" s="172"/>
      <c r="Q232" s="12"/>
      <c r="T232" s="11"/>
      <c r="U232" s="12"/>
      <c r="X232" s="11"/>
      <c r="Y232" s="12"/>
      <c r="Z232" s="11"/>
      <c r="AA232" s="12"/>
    </row>
    <row r="233" spans="1:27" ht="15.75" thickBot="1" x14ac:dyDescent="0.3">
      <c r="A233" s="173"/>
      <c r="B233" s="14"/>
      <c r="C233" s="15"/>
      <c r="D233" s="14"/>
      <c r="E233" s="15"/>
      <c r="F233" s="13"/>
      <c r="G233" s="15"/>
      <c r="H233" s="14"/>
      <c r="I233" s="15"/>
      <c r="J233" s="13"/>
      <c r="K233" s="15"/>
      <c r="L233" s="13"/>
      <c r="M233" s="15"/>
      <c r="N233" s="12"/>
      <c r="O233" s="173"/>
      <c r="P233" s="14"/>
      <c r="Q233" s="15"/>
      <c r="R233" s="14"/>
      <c r="S233" s="15"/>
      <c r="T233" s="13"/>
      <c r="U233" s="15"/>
      <c r="V233" s="14"/>
      <c r="W233" s="15"/>
      <c r="X233" s="13"/>
      <c r="Y233" s="15"/>
      <c r="Z233" s="13"/>
      <c r="AA233" s="15"/>
    </row>
    <row r="234" spans="1:27" x14ac:dyDescent="0.25">
      <c r="A234" s="171" t="s">
        <v>206</v>
      </c>
      <c r="B234" s="8"/>
      <c r="C234" s="9"/>
      <c r="D234" s="9"/>
      <c r="E234" s="10"/>
      <c r="F234" s="8"/>
      <c r="G234" s="9"/>
      <c r="H234" s="9"/>
      <c r="I234" s="10"/>
      <c r="J234" s="8"/>
      <c r="K234" s="9"/>
      <c r="L234" s="9"/>
      <c r="M234" s="10"/>
      <c r="N234" s="12"/>
      <c r="O234" s="171" t="s">
        <v>206</v>
      </c>
      <c r="P234" s="8"/>
      <c r="Q234" s="9"/>
      <c r="R234" s="9"/>
      <c r="S234" s="10"/>
      <c r="T234" s="8"/>
      <c r="U234" s="9"/>
      <c r="V234" s="9"/>
      <c r="W234" s="10"/>
      <c r="X234" s="8"/>
      <c r="Y234" s="9"/>
      <c r="Z234" s="9"/>
      <c r="AA234" s="10"/>
    </row>
    <row r="235" spans="1:27" x14ac:dyDescent="0.25">
      <c r="A235" s="172"/>
      <c r="B235" s="11"/>
      <c r="E235" s="12"/>
      <c r="F235" s="11"/>
      <c r="I235" s="12"/>
      <c r="J235" s="11"/>
      <c r="M235" s="12"/>
      <c r="N235" s="12"/>
      <c r="O235" s="172"/>
      <c r="P235" s="11"/>
      <c r="S235" s="12"/>
      <c r="T235" s="11"/>
      <c r="W235" s="12"/>
      <c r="X235" s="11"/>
      <c r="AA235" s="12"/>
    </row>
    <row r="236" spans="1:27" x14ac:dyDescent="0.25">
      <c r="A236" s="172"/>
      <c r="B236" s="11"/>
      <c r="E236" s="12"/>
      <c r="F236" s="11"/>
      <c r="I236" s="12"/>
      <c r="J236" s="11"/>
      <c r="M236" s="12"/>
      <c r="N236" s="12"/>
      <c r="O236" s="172"/>
      <c r="P236" s="11"/>
      <c r="S236" s="12"/>
      <c r="T236" s="11"/>
      <c r="W236" s="12"/>
      <c r="X236" s="11"/>
      <c r="AA236" s="12"/>
    </row>
    <row r="237" spans="1:27" x14ac:dyDescent="0.25">
      <c r="A237" s="172"/>
      <c r="B237" s="11"/>
      <c r="E237" s="12"/>
      <c r="F237" s="11"/>
      <c r="I237" s="12"/>
      <c r="J237" s="11"/>
      <c r="M237" s="12"/>
      <c r="N237" s="12"/>
      <c r="O237" s="172"/>
      <c r="P237" s="11"/>
      <c r="S237" s="12"/>
      <c r="T237" s="11"/>
      <c r="W237" s="12"/>
      <c r="X237" s="11"/>
      <c r="AA237" s="12"/>
    </row>
    <row r="238" spans="1:27" ht="15.75" thickBot="1" x14ac:dyDescent="0.3">
      <c r="A238" s="172"/>
      <c r="B238" s="13"/>
      <c r="C238" s="14"/>
      <c r="D238" s="14"/>
      <c r="E238" s="15"/>
      <c r="F238" s="13"/>
      <c r="G238" s="14"/>
      <c r="H238" s="14"/>
      <c r="I238" s="15"/>
      <c r="J238" s="13"/>
      <c r="K238" s="14"/>
      <c r="L238" s="14"/>
      <c r="M238" s="15"/>
      <c r="N238" s="12"/>
      <c r="O238" s="172"/>
      <c r="P238" s="13"/>
      <c r="Q238" s="14"/>
      <c r="R238" s="14"/>
      <c r="S238" s="15"/>
      <c r="T238" s="13"/>
      <c r="U238" s="14"/>
      <c r="V238" s="14"/>
      <c r="W238" s="15"/>
      <c r="X238" s="13"/>
      <c r="Y238" s="14"/>
      <c r="Z238" s="14"/>
      <c r="AA238" s="15"/>
    </row>
    <row r="239" spans="1:27" x14ac:dyDescent="0.25">
      <c r="A239" s="172"/>
      <c r="B239" s="8"/>
      <c r="C239" s="10"/>
      <c r="E239" s="12"/>
      <c r="F239" s="8"/>
      <c r="G239" s="10"/>
      <c r="I239" s="12"/>
      <c r="J239" s="8"/>
      <c r="K239" s="10"/>
      <c r="M239" s="12"/>
      <c r="N239" s="12"/>
      <c r="O239" s="172"/>
      <c r="P239" s="8"/>
      <c r="Q239" s="10"/>
      <c r="S239" s="12"/>
      <c r="T239" s="8"/>
      <c r="U239" s="10"/>
      <c r="W239" s="12"/>
      <c r="X239" s="8"/>
      <c r="Y239" s="10"/>
      <c r="AA239" s="12"/>
    </row>
    <row r="240" spans="1:27" x14ac:dyDescent="0.25">
      <c r="A240" s="172"/>
      <c r="B240" s="11"/>
      <c r="C240" s="12"/>
      <c r="E240" s="12"/>
      <c r="F240" s="11"/>
      <c r="G240" s="12"/>
      <c r="I240" s="12"/>
      <c r="J240" s="11"/>
      <c r="K240" s="12"/>
      <c r="M240" s="12"/>
      <c r="N240" s="12"/>
      <c r="O240" s="172"/>
      <c r="P240" s="11"/>
      <c r="Q240" s="12"/>
      <c r="S240" s="12"/>
      <c r="T240" s="11"/>
      <c r="U240" s="12"/>
      <c r="W240" s="12"/>
      <c r="X240" s="11"/>
      <c r="Y240" s="12"/>
      <c r="AA240" s="12"/>
    </row>
    <row r="241" spans="1:27" x14ac:dyDescent="0.25">
      <c r="A241" s="172"/>
      <c r="B241" s="11"/>
      <c r="C241" s="12"/>
      <c r="E241" s="12"/>
      <c r="F241" s="11"/>
      <c r="G241" s="12"/>
      <c r="I241" s="12"/>
      <c r="J241" s="11"/>
      <c r="K241" s="12"/>
      <c r="M241" s="12"/>
      <c r="N241" s="12"/>
      <c r="O241" s="172"/>
      <c r="P241" s="11"/>
      <c r="Q241" s="12"/>
      <c r="S241" s="12"/>
      <c r="T241" s="11"/>
      <c r="U241" s="12"/>
      <c r="W241" s="12"/>
      <c r="X241" s="11"/>
      <c r="Y241" s="12"/>
      <c r="AA241" s="12"/>
    </row>
    <row r="242" spans="1:27" x14ac:dyDescent="0.25">
      <c r="A242" s="172"/>
      <c r="B242" s="11"/>
      <c r="C242" s="12"/>
      <c r="E242" s="12"/>
      <c r="F242" s="11"/>
      <c r="G242" s="12"/>
      <c r="I242" s="12"/>
      <c r="J242" s="11"/>
      <c r="K242" s="12"/>
      <c r="M242" s="12"/>
      <c r="N242" s="12"/>
      <c r="O242" s="172"/>
      <c r="P242" s="11"/>
      <c r="Q242" s="12"/>
      <c r="S242" s="12"/>
      <c r="T242" s="11"/>
      <c r="U242" s="12"/>
      <c r="W242" s="12"/>
      <c r="X242" s="11"/>
      <c r="Y242" s="12"/>
      <c r="AA242" s="12"/>
    </row>
    <row r="243" spans="1:27" x14ac:dyDescent="0.25">
      <c r="A243" s="172"/>
      <c r="B243" s="11"/>
      <c r="C243" s="12"/>
      <c r="E243" s="12"/>
      <c r="F243" s="11"/>
      <c r="G243" s="12"/>
      <c r="I243" s="12"/>
      <c r="J243" s="11"/>
      <c r="K243" s="12"/>
      <c r="M243" s="12"/>
      <c r="N243" s="12"/>
      <c r="O243" s="172"/>
      <c r="P243" s="11"/>
      <c r="Q243" s="12"/>
      <c r="S243" s="12"/>
      <c r="T243" s="11"/>
      <c r="U243" s="12"/>
      <c r="W243" s="12"/>
      <c r="X243" s="11"/>
      <c r="Y243" s="12"/>
      <c r="AA243" s="12"/>
    </row>
    <row r="244" spans="1:27" ht="15.75" thickBot="1" x14ac:dyDescent="0.3">
      <c r="A244" s="173"/>
      <c r="B244" s="13"/>
      <c r="C244" s="15"/>
      <c r="D244" s="14"/>
      <c r="E244" s="15"/>
      <c r="F244" s="13"/>
      <c r="G244" s="15"/>
      <c r="H244" s="14"/>
      <c r="I244" s="15"/>
      <c r="J244" s="13"/>
      <c r="K244" s="15"/>
      <c r="L244" s="14"/>
      <c r="M244" s="15"/>
      <c r="N244" s="12"/>
      <c r="O244" s="173"/>
      <c r="P244" s="13"/>
      <c r="Q244" s="15"/>
      <c r="R244" s="14"/>
      <c r="S244" s="15"/>
      <c r="T244" s="13"/>
      <c r="U244" s="15"/>
      <c r="V244" s="14"/>
      <c r="W244" s="15"/>
      <c r="X244" s="13"/>
      <c r="Y244" s="15"/>
      <c r="Z244" s="14"/>
      <c r="AA244" s="15"/>
    </row>
    <row r="245" spans="1:27" x14ac:dyDescent="0.25">
      <c r="A245" s="19"/>
      <c r="O245" s="19"/>
    </row>
    <row r="246" spans="1:27" ht="15.75" thickBot="1" x14ac:dyDescent="0.3"/>
    <row r="247" spans="1:27" ht="26.25" x14ac:dyDescent="0.25">
      <c r="B247" s="8" t="s">
        <v>202</v>
      </c>
      <c r="C247" s="9"/>
      <c r="D247" s="9"/>
      <c r="E247" s="10"/>
      <c r="F247" s="174"/>
      <c r="G247" s="175"/>
      <c r="H247" s="175"/>
      <c r="I247" s="175"/>
      <c r="J247" s="175"/>
      <c r="K247" s="175"/>
      <c r="L247" s="175"/>
      <c r="M247" s="176"/>
      <c r="N247" s="16"/>
      <c r="P247" s="8" t="s">
        <v>202</v>
      </c>
      <c r="Q247" s="9"/>
      <c r="R247" s="9"/>
      <c r="S247" s="10"/>
      <c r="T247" s="174"/>
      <c r="U247" s="175"/>
      <c r="V247" s="175"/>
      <c r="W247" s="175"/>
      <c r="X247" s="175"/>
      <c r="Y247" s="175"/>
      <c r="Z247" s="175"/>
      <c r="AA247" s="176"/>
    </row>
    <row r="248" spans="1:27" ht="26.25" x14ac:dyDescent="0.25">
      <c r="B248" s="11"/>
      <c r="E248" s="12"/>
      <c r="F248" s="177"/>
      <c r="G248" s="178"/>
      <c r="H248" s="178"/>
      <c r="I248" s="178"/>
      <c r="J248" s="178"/>
      <c r="K248" s="178"/>
      <c r="L248" s="178"/>
      <c r="M248" s="179"/>
      <c r="N248" s="16"/>
      <c r="P248" s="11"/>
      <c r="S248" s="12"/>
      <c r="T248" s="177"/>
      <c r="U248" s="178"/>
      <c r="V248" s="178"/>
      <c r="W248" s="178"/>
      <c r="X248" s="178"/>
      <c r="Y248" s="178"/>
      <c r="Z248" s="178"/>
      <c r="AA248" s="179"/>
    </row>
    <row r="249" spans="1:27" ht="26.25" x14ac:dyDescent="0.25">
      <c r="B249" s="11"/>
      <c r="E249" s="12"/>
      <c r="F249" s="177"/>
      <c r="G249" s="178"/>
      <c r="H249" s="178"/>
      <c r="I249" s="178"/>
      <c r="J249" s="178"/>
      <c r="K249" s="178"/>
      <c r="L249" s="178"/>
      <c r="M249" s="179"/>
      <c r="N249" s="16"/>
      <c r="P249" s="11"/>
      <c r="S249" s="12"/>
      <c r="T249" s="177"/>
      <c r="U249" s="178"/>
      <c r="V249" s="178"/>
      <c r="W249" s="178"/>
      <c r="X249" s="178"/>
      <c r="Y249" s="178"/>
      <c r="Z249" s="178"/>
      <c r="AA249" s="179"/>
    </row>
    <row r="250" spans="1:27" ht="27" thickBot="1" x14ac:dyDescent="0.3">
      <c r="B250" s="11"/>
      <c r="E250" s="12"/>
      <c r="F250" s="180"/>
      <c r="G250" s="181"/>
      <c r="H250" s="181"/>
      <c r="I250" s="181"/>
      <c r="J250" s="181"/>
      <c r="K250" s="181"/>
      <c r="L250" s="181"/>
      <c r="M250" s="182"/>
      <c r="N250" s="16"/>
      <c r="P250" s="11"/>
      <c r="S250" s="12"/>
      <c r="T250" s="180"/>
      <c r="U250" s="181"/>
      <c r="V250" s="181"/>
      <c r="W250" s="181"/>
      <c r="X250" s="181"/>
      <c r="Y250" s="181"/>
      <c r="Z250" s="181"/>
      <c r="AA250" s="182"/>
    </row>
    <row r="251" spans="1:27" ht="18.75" x14ac:dyDescent="0.25">
      <c r="B251" s="11"/>
      <c r="E251" s="12"/>
      <c r="F251" s="8"/>
      <c r="G251" s="183" t="e">
        <f>INDEX(Database!$B:$G,MATCH(F247,Database!$B:$B,0),MATCH(F252,Database!$B$1:$G$1,0))</f>
        <v>#N/A</v>
      </c>
      <c r="H251" s="183"/>
      <c r="I251" s="183"/>
      <c r="J251" s="183"/>
      <c r="K251" s="183"/>
      <c r="L251" s="183"/>
      <c r="M251" s="184"/>
      <c r="N251" s="17"/>
      <c r="P251" s="11"/>
      <c r="S251" s="12"/>
      <c r="T251" s="8"/>
      <c r="U251" s="183" t="e">
        <f>INDEX(Database!$B:$G,MATCH(T247,Database!$B:$B,0),MATCH(T252,Database!$B$1:$G$1,0))</f>
        <v>#N/A</v>
      </c>
      <c r="V251" s="183"/>
      <c r="W251" s="183"/>
      <c r="X251" s="183"/>
      <c r="Y251" s="183"/>
      <c r="Z251" s="183"/>
      <c r="AA251" s="184"/>
    </row>
    <row r="252" spans="1:27" ht="18.75" x14ac:dyDescent="0.25">
      <c r="B252" s="11"/>
      <c r="E252" s="12"/>
      <c r="F252" s="11" t="s">
        <v>207</v>
      </c>
      <c r="G252" s="185"/>
      <c r="H252" s="185"/>
      <c r="I252" s="185"/>
      <c r="J252" s="185"/>
      <c r="K252" s="185"/>
      <c r="L252" s="185"/>
      <c r="M252" s="186"/>
      <c r="N252" s="17"/>
      <c r="P252" s="11"/>
      <c r="S252" s="12"/>
      <c r="T252" s="11" t="s">
        <v>207</v>
      </c>
      <c r="U252" s="185"/>
      <c r="V252" s="185"/>
      <c r="W252" s="185"/>
      <c r="X252" s="185"/>
      <c r="Y252" s="185"/>
      <c r="Z252" s="185"/>
      <c r="AA252" s="186"/>
    </row>
    <row r="253" spans="1:27" ht="19.5" thickBot="1" x14ac:dyDescent="0.3">
      <c r="B253" s="11"/>
      <c r="E253" s="12"/>
      <c r="F253" s="13"/>
      <c r="G253" s="187"/>
      <c r="H253" s="187"/>
      <c r="I253" s="187"/>
      <c r="J253" s="187"/>
      <c r="K253" s="187"/>
      <c r="L253" s="187"/>
      <c r="M253" s="188"/>
      <c r="N253" s="17"/>
      <c r="P253" s="11"/>
      <c r="S253" s="12"/>
      <c r="T253" s="13"/>
      <c r="U253" s="187"/>
      <c r="V253" s="187"/>
      <c r="W253" s="187"/>
      <c r="X253" s="187"/>
      <c r="Y253" s="187"/>
      <c r="Z253" s="187"/>
      <c r="AA253" s="188"/>
    </row>
    <row r="254" spans="1:27" x14ac:dyDescent="0.25">
      <c r="B254" s="11"/>
      <c r="E254" s="12"/>
      <c r="F254" s="8"/>
      <c r="G254" s="9"/>
      <c r="I254" s="10"/>
      <c r="M254" s="12"/>
      <c r="P254" s="11"/>
      <c r="S254" s="12"/>
      <c r="T254" s="8"/>
      <c r="U254" s="9"/>
      <c r="W254" s="10"/>
      <c r="AA254" s="12"/>
    </row>
    <row r="255" spans="1:27" x14ac:dyDescent="0.25">
      <c r="B255" s="11"/>
      <c r="E255" s="12"/>
      <c r="F255" s="11" t="s">
        <v>200</v>
      </c>
      <c r="I255" s="12"/>
      <c r="J255" t="s">
        <v>201</v>
      </c>
      <c r="M255" s="12"/>
      <c r="P255" s="11"/>
      <c r="S255" s="12"/>
      <c r="T255" s="11" t="s">
        <v>200</v>
      </c>
      <c r="W255" s="12"/>
      <c r="X255" t="s">
        <v>201</v>
      </c>
      <c r="AA255" s="12"/>
    </row>
    <row r="256" spans="1:27" ht="15.75" thickBot="1" x14ac:dyDescent="0.3">
      <c r="B256" s="13"/>
      <c r="C256" s="14"/>
      <c r="D256" s="14"/>
      <c r="E256" s="15"/>
      <c r="F256" s="13"/>
      <c r="G256" s="14"/>
      <c r="H256" s="14"/>
      <c r="I256" s="15"/>
      <c r="J256" s="14"/>
      <c r="K256" s="14"/>
      <c r="L256" s="14"/>
      <c r="M256" s="15"/>
      <c r="P256" s="13"/>
      <c r="Q256" s="14"/>
      <c r="R256" s="14"/>
      <c r="S256" s="15"/>
      <c r="T256" s="13"/>
      <c r="U256" s="14"/>
      <c r="V256" s="14"/>
      <c r="W256" s="15"/>
      <c r="X256" s="14"/>
      <c r="Y256" s="14"/>
      <c r="Z256" s="14"/>
      <c r="AA256" s="15"/>
    </row>
    <row r="257" spans="1:27" ht="15.75" thickBot="1" x14ac:dyDescent="0.3">
      <c r="B257" s="189" t="s">
        <v>208</v>
      </c>
      <c r="C257" s="190"/>
      <c r="D257" s="190"/>
      <c r="E257" s="191"/>
      <c r="F257" s="189" t="s">
        <v>203</v>
      </c>
      <c r="G257" s="190"/>
      <c r="H257" s="190"/>
      <c r="I257" s="191"/>
      <c r="J257" s="189" t="s">
        <v>204</v>
      </c>
      <c r="K257" s="190"/>
      <c r="L257" s="190"/>
      <c r="M257" s="191"/>
      <c r="N257" s="18"/>
      <c r="P257" s="189" t="s">
        <v>208</v>
      </c>
      <c r="Q257" s="190"/>
      <c r="R257" s="190"/>
      <c r="S257" s="191"/>
      <c r="T257" s="189" t="s">
        <v>203</v>
      </c>
      <c r="U257" s="190"/>
      <c r="V257" s="190"/>
      <c r="W257" s="191"/>
      <c r="X257" s="189" t="s">
        <v>204</v>
      </c>
      <c r="Y257" s="190"/>
      <c r="Z257" s="190"/>
      <c r="AA257" s="191"/>
    </row>
    <row r="258" spans="1:27" x14ac:dyDescent="0.25">
      <c r="A258" s="171" t="s">
        <v>205</v>
      </c>
      <c r="B258" s="8"/>
      <c r="C258" s="9"/>
      <c r="D258" s="9"/>
      <c r="E258" s="10"/>
      <c r="F258" s="8"/>
      <c r="G258" s="9"/>
      <c r="H258" s="9"/>
      <c r="I258" s="10"/>
      <c r="J258" s="8"/>
      <c r="K258" s="9"/>
      <c r="L258" s="9"/>
      <c r="M258" s="10"/>
      <c r="N258" s="12"/>
      <c r="O258" s="171" t="s">
        <v>205</v>
      </c>
      <c r="P258" s="8"/>
      <c r="Q258" s="9"/>
      <c r="R258" s="9"/>
      <c r="S258" s="10"/>
      <c r="T258" s="8"/>
      <c r="U258" s="9"/>
      <c r="V258" s="9"/>
      <c r="W258" s="10"/>
      <c r="X258" s="8"/>
      <c r="Y258" s="9"/>
      <c r="Z258" s="9"/>
      <c r="AA258" s="10"/>
    </row>
    <row r="259" spans="1:27" x14ac:dyDescent="0.25">
      <c r="A259" s="172"/>
      <c r="B259" s="11"/>
      <c r="E259" s="12"/>
      <c r="F259" s="11"/>
      <c r="I259" s="12"/>
      <c r="J259" s="11"/>
      <c r="M259" s="12"/>
      <c r="N259" s="12"/>
      <c r="O259" s="172"/>
      <c r="P259" s="11"/>
      <c r="S259" s="12"/>
      <c r="T259" s="11"/>
      <c r="W259" s="12"/>
      <c r="X259" s="11"/>
      <c r="AA259" s="12"/>
    </row>
    <row r="260" spans="1:27" x14ac:dyDescent="0.25">
      <c r="A260" s="172"/>
      <c r="B260" s="11"/>
      <c r="E260" s="12"/>
      <c r="F260" s="11"/>
      <c r="I260" s="12"/>
      <c r="J260" s="11"/>
      <c r="M260" s="12"/>
      <c r="N260" s="12"/>
      <c r="O260" s="172"/>
      <c r="P260" s="11"/>
      <c r="S260" s="12"/>
      <c r="T260" s="11"/>
      <c r="W260" s="12"/>
      <c r="X260" s="11"/>
      <c r="AA260" s="12"/>
    </row>
    <row r="261" spans="1:27" x14ac:dyDescent="0.25">
      <c r="A261" s="172"/>
      <c r="B261" s="11"/>
      <c r="E261" s="12"/>
      <c r="F261" s="11"/>
      <c r="I261" s="12"/>
      <c r="J261" s="11"/>
      <c r="M261" s="12"/>
      <c r="O261" s="172"/>
      <c r="P261" s="11"/>
      <c r="S261" s="12"/>
      <c r="T261" s="11"/>
      <c r="W261" s="12"/>
      <c r="X261" s="11"/>
      <c r="AA261" s="12"/>
    </row>
    <row r="262" spans="1:27" ht="15.75" thickBot="1" x14ac:dyDescent="0.3">
      <c r="A262" s="172"/>
      <c r="B262" s="13"/>
      <c r="C262" s="14"/>
      <c r="D262" s="14"/>
      <c r="E262" s="15"/>
      <c r="F262" s="13"/>
      <c r="G262" s="14"/>
      <c r="H262" s="14"/>
      <c r="I262" s="15"/>
      <c r="J262" s="13"/>
      <c r="K262" s="14"/>
      <c r="L262" s="14"/>
      <c r="M262" s="15"/>
      <c r="N262" s="12"/>
      <c r="O262" s="172"/>
      <c r="P262" s="13"/>
      <c r="Q262" s="14"/>
      <c r="R262" s="14"/>
      <c r="S262" s="15"/>
      <c r="T262" s="13"/>
      <c r="U262" s="14"/>
      <c r="V262" s="14"/>
      <c r="W262" s="15"/>
      <c r="X262" s="13"/>
      <c r="Y262" s="14"/>
      <c r="Z262" s="14"/>
      <c r="AA262" s="15"/>
    </row>
    <row r="263" spans="1:27" x14ac:dyDescent="0.25">
      <c r="A263" s="172"/>
      <c r="B263" s="9"/>
      <c r="C263" s="10"/>
      <c r="E263" s="12"/>
      <c r="F263" s="8"/>
      <c r="G263" s="10"/>
      <c r="I263" s="12"/>
      <c r="J263" s="8"/>
      <c r="K263" s="10"/>
      <c r="L263" s="8"/>
      <c r="M263" s="10"/>
      <c r="N263" s="12"/>
      <c r="O263" s="172"/>
      <c r="P263" s="9"/>
      <c r="Q263" s="10"/>
      <c r="S263" s="12"/>
      <c r="T263" s="8"/>
      <c r="U263" s="10"/>
      <c r="W263" s="12"/>
      <c r="X263" s="8"/>
      <c r="Y263" s="10"/>
      <c r="Z263" s="8"/>
      <c r="AA263" s="10"/>
    </row>
    <row r="264" spans="1:27" x14ac:dyDescent="0.25">
      <c r="A264" s="172"/>
      <c r="C264" s="12"/>
      <c r="E264" s="12"/>
      <c r="F264" s="11"/>
      <c r="G264" s="12"/>
      <c r="I264" s="12"/>
      <c r="J264" s="11"/>
      <c r="K264" s="12"/>
      <c r="L264" s="11"/>
      <c r="M264" s="12"/>
      <c r="N264" s="12"/>
      <c r="O264" s="172"/>
      <c r="Q264" s="12"/>
      <c r="S264" s="12"/>
      <c r="T264" s="11"/>
      <c r="U264" s="12"/>
      <c r="W264" s="12"/>
      <c r="X264" s="11"/>
      <c r="Y264" s="12"/>
      <c r="Z264" s="11"/>
      <c r="AA264" s="12"/>
    </row>
    <row r="265" spans="1:27" x14ac:dyDescent="0.25">
      <c r="A265" s="172"/>
      <c r="C265" s="12"/>
      <c r="E265" s="12"/>
      <c r="F265" s="11"/>
      <c r="G265" s="12"/>
      <c r="I265" s="12"/>
      <c r="J265" s="11"/>
      <c r="K265" s="12"/>
      <c r="L265" s="11"/>
      <c r="M265" s="12"/>
      <c r="N265" s="12"/>
      <c r="O265" s="172"/>
      <c r="Q265" s="12"/>
      <c r="S265" s="12"/>
      <c r="T265" s="11"/>
      <c r="U265" s="12"/>
      <c r="W265" s="12"/>
      <c r="X265" s="11"/>
      <c r="Y265" s="12"/>
      <c r="Z265" s="11"/>
      <c r="AA265" s="12"/>
    </row>
    <row r="266" spans="1:27" x14ac:dyDescent="0.25">
      <c r="A266" s="172"/>
      <c r="C266" s="12"/>
      <c r="E266" s="12"/>
      <c r="F266" s="11"/>
      <c r="G266" s="12"/>
      <c r="I266" s="12"/>
      <c r="J266" s="11"/>
      <c r="K266" s="12"/>
      <c r="L266" s="11"/>
      <c r="M266" s="12"/>
      <c r="N266" s="12"/>
      <c r="O266" s="172"/>
      <c r="Q266" s="12"/>
      <c r="S266" s="12"/>
      <c r="T266" s="11"/>
      <c r="U266" s="12"/>
      <c r="W266" s="12"/>
      <c r="X266" s="11"/>
      <c r="Y266" s="12"/>
      <c r="Z266" s="11"/>
      <c r="AA266" s="12"/>
    </row>
    <row r="267" spans="1:27" x14ac:dyDescent="0.25">
      <c r="A267" s="172"/>
      <c r="C267" s="12"/>
      <c r="F267" s="11"/>
      <c r="G267" s="12"/>
      <c r="J267" s="11"/>
      <c r="K267" s="12"/>
      <c r="L267" s="11"/>
      <c r="M267" s="12"/>
      <c r="O267" s="172"/>
      <c r="Q267" s="12"/>
      <c r="T267" s="11"/>
      <c r="U267" s="12"/>
      <c r="X267" s="11"/>
      <c r="Y267" s="12"/>
      <c r="Z267" s="11"/>
      <c r="AA267" s="12"/>
    </row>
    <row r="268" spans="1:27" ht="15.75" thickBot="1" x14ac:dyDescent="0.3">
      <c r="A268" s="173"/>
      <c r="B268" s="14"/>
      <c r="C268" s="15"/>
      <c r="D268" s="14"/>
      <c r="E268" s="15"/>
      <c r="F268" s="13"/>
      <c r="G268" s="15"/>
      <c r="H268" s="14"/>
      <c r="I268" s="15"/>
      <c r="J268" s="13"/>
      <c r="K268" s="15"/>
      <c r="L268" s="13"/>
      <c r="M268" s="15"/>
      <c r="N268" s="12"/>
      <c r="O268" s="173"/>
      <c r="P268" s="14"/>
      <c r="Q268" s="15"/>
      <c r="R268" s="14"/>
      <c r="S268" s="15"/>
      <c r="T268" s="13"/>
      <c r="U268" s="15"/>
      <c r="V268" s="14"/>
      <c r="W268" s="15"/>
      <c r="X268" s="13"/>
      <c r="Y268" s="15"/>
      <c r="Z268" s="13"/>
      <c r="AA268" s="15"/>
    </row>
    <row r="269" spans="1:27" x14ac:dyDescent="0.25">
      <c r="A269" s="171" t="s">
        <v>206</v>
      </c>
      <c r="B269" s="8"/>
      <c r="C269" s="9"/>
      <c r="D269" s="9"/>
      <c r="E269" s="10"/>
      <c r="F269" s="8"/>
      <c r="G269" s="9"/>
      <c r="H269" s="9"/>
      <c r="I269" s="10"/>
      <c r="J269" s="8"/>
      <c r="K269" s="9"/>
      <c r="L269" s="9"/>
      <c r="M269" s="10"/>
      <c r="N269" s="12"/>
      <c r="O269" s="171" t="s">
        <v>206</v>
      </c>
      <c r="P269" s="8"/>
      <c r="Q269" s="9"/>
      <c r="R269" s="9"/>
      <c r="S269" s="10"/>
      <c r="T269" s="8"/>
      <c r="U269" s="9"/>
      <c r="V269" s="9"/>
      <c r="W269" s="10"/>
      <c r="X269" s="8"/>
      <c r="Y269" s="9"/>
      <c r="Z269" s="9"/>
      <c r="AA269" s="10"/>
    </row>
    <row r="270" spans="1:27" x14ac:dyDescent="0.25">
      <c r="A270" s="172"/>
      <c r="B270" s="11"/>
      <c r="E270" s="12"/>
      <c r="F270" s="11"/>
      <c r="I270" s="12"/>
      <c r="J270" s="11"/>
      <c r="M270" s="12"/>
      <c r="N270" s="12"/>
      <c r="O270" s="172"/>
      <c r="P270" s="11"/>
      <c r="S270" s="12"/>
      <c r="T270" s="11"/>
      <c r="W270" s="12"/>
      <c r="X270" s="11"/>
      <c r="AA270" s="12"/>
    </row>
    <row r="271" spans="1:27" x14ac:dyDescent="0.25">
      <c r="A271" s="172"/>
      <c r="B271" s="11"/>
      <c r="E271" s="12"/>
      <c r="F271" s="11"/>
      <c r="I271" s="12"/>
      <c r="J271" s="11"/>
      <c r="M271" s="12"/>
      <c r="N271" s="12"/>
      <c r="O271" s="172"/>
      <c r="P271" s="11"/>
      <c r="S271" s="12"/>
      <c r="T271" s="11"/>
      <c r="W271" s="12"/>
      <c r="X271" s="11"/>
      <c r="AA271" s="12"/>
    </row>
    <row r="272" spans="1:27" x14ac:dyDescent="0.25">
      <c r="A272" s="172"/>
      <c r="B272" s="11"/>
      <c r="E272" s="12"/>
      <c r="F272" s="11"/>
      <c r="I272" s="12"/>
      <c r="J272" s="11"/>
      <c r="M272" s="12"/>
      <c r="N272" s="12"/>
      <c r="O272" s="172"/>
      <c r="P272" s="11"/>
      <c r="S272" s="12"/>
      <c r="T272" s="11"/>
      <c r="W272" s="12"/>
      <c r="X272" s="11"/>
      <c r="AA272" s="12"/>
    </row>
    <row r="273" spans="1:27" ht="15.75" thickBot="1" x14ac:dyDescent="0.3">
      <c r="A273" s="172"/>
      <c r="B273" s="13"/>
      <c r="C273" s="14"/>
      <c r="D273" s="14"/>
      <c r="E273" s="15"/>
      <c r="F273" s="13"/>
      <c r="G273" s="14"/>
      <c r="H273" s="14"/>
      <c r="I273" s="15"/>
      <c r="J273" s="13"/>
      <c r="K273" s="14"/>
      <c r="L273" s="14"/>
      <c r="M273" s="15"/>
      <c r="N273" s="12"/>
      <c r="O273" s="172"/>
      <c r="P273" s="13"/>
      <c r="Q273" s="14"/>
      <c r="R273" s="14"/>
      <c r="S273" s="15"/>
      <c r="T273" s="13"/>
      <c r="U273" s="14"/>
      <c r="V273" s="14"/>
      <c r="W273" s="15"/>
      <c r="X273" s="13"/>
      <c r="Y273" s="14"/>
      <c r="Z273" s="14"/>
      <c r="AA273" s="15"/>
    </row>
    <row r="274" spans="1:27" x14ac:dyDescent="0.25">
      <c r="A274" s="172"/>
      <c r="B274" s="8"/>
      <c r="C274" s="10"/>
      <c r="E274" s="12"/>
      <c r="F274" s="8"/>
      <c r="G274" s="10"/>
      <c r="I274" s="12"/>
      <c r="J274" s="8"/>
      <c r="K274" s="10"/>
      <c r="M274" s="12"/>
      <c r="N274" s="12"/>
      <c r="O274" s="172"/>
      <c r="P274" s="8"/>
      <c r="Q274" s="10"/>
      <c r="S274" s="12"/>
      <c r="T274" s="8"/>
      <c r="U274" s="10"/>
      <c r="W274" s="12"/>
      <c r="X274" s="8"/>
      <c r="Y274" s="10"/>
      <c r="AA274" s="12"/>
    </row>
    <row r="275" spans="1:27" x14ac:dyDescent="0.25">
      <c r="A275" s="172"/>
      <c r="B275" s="11"/>
      <c r="C275" s="12"/>
      <c r="E275" s="12"/>
      <c r="F275" s="11"/>
      <c r="G275" s="12"/>
      <c r="I275" s="12"/>
      <c r="J275" s="11"/>
      <c r="K275" s="12"/>
      <c r="M275" s="12"/>
      <c r="N275" s="12"/>
      <c r="O275" s="172"/>
      <c r="P275" s="11"/>
      <c r="Q275" s="12"/>
      <c r="S275" s="12"/>
      <c r="T275" s="11"/>
      <c r="U275" s="12"/>
      <c r="W275" s="12"/>
      <c r="X275" s="11"/>
      <c r="Y275" s="12"/>
      <c r="AA275" s="12"/>
    </row>
    <row r="276" spans="1:27" x14ac:dyDescent="0.25">
      <c r="A276" s="172"/>
      <c r="B276" s="11"/>
      <c r="C276" s="12"/>
      <c r="E276" s="12"/>
      <c r="F276" s="11"/>
      <c r="G276" s="12"/>
      <c r="I276" s="12"/>
      <c r="J276" s="11"/>
      <c r="K276" s="12"/>
      <c r="M276" s="12"/>
      <c r="N276" s="12"/>
      <c r="O276" s="172"/>
      <c r="P276" s="11"/>
      <c r="Q276" s="12"/>
      <c r="S276" s="12"/>
      <c r="T276" s="11"/>
      <c r="U276" s="12"/>
      <c r="W276" s="12"/>
      <c r="X276" s="11"/>
      <c r="Y276" s="12"/>
      <c r="AA276" s="12"/>
    </row>
    <row r="277" spans="1:27" x14ac:dyDescent="0.25">
      <c r="A277" s="172"/>
      <c r="B277" s="11"/>
      <c r="C277" s="12"/>
      <c r="E277" s="12"/>
      <c r="F277" s="11"/>
      <c r="G277" s="12"/>
      <c r="I277" s="12"/>
      <c r="J277" s="11"/>
      <c r="K277" s="12"/>
      <c r="M277" s="12"/>
      <c r="N277" s="12"/>
      <c r="O277" s="172"/>
      <c r="P277" s="11"/>
      <c r="Q277" s="12"/>
      <c r="S277" s="12"/>
      <c r="T277" s="11"/>
      <c r="U277" s="12"/>
      <c r="W277" s="12"/>
      <c r="X277" s="11"/>
      <c r="Y277" s="12"/>
      <c r="AA277" s="12"/>
    </row>
    <row r="278" spans="1:27" x14ac:dyDescent="0.25">
      <c r="A278" s="172"/>
      <c r="B278" s="11"/>
      <c r="C278" s="12"/>
      <c r="E278" s="12"/>
      <c r="F278" s="11"/>
      <c r="G278" s="12"/>
      <c r="I278" s="12"/>
      <c r="J278" s="11"/>
      <c r="K278" s="12"/>
      <c r="M278" s="12"/>
      <c r="N278" s="12"/>
      <c r="O278" s="172"/>
      <c r="P278" s="11"/>
      <c r="Q278" s="12"/>
      <c r="S278" s="12"/>
      <c r="T278" s="11"/>
      <c r="U278" s="12"/>
      <c r="W278" s="12"/>
      <c r="X278" s="11"/>
      <c r="Y278" s="12"/>
      <c r="AA278" s="12"/>
    </row>
    <row r="279" spans="1:27" ht="15.75" thickBot="1" x14ac:dyDescent="0.3">
      <c r="A279" s="173"/>
      <c r="B279" s="13"/>
      <c r="C279" s="15"/>
      <c r="D279" s="14"/>
      <c r="E279" s="15"/>
      <c r="F279" s="13"/>
      <c r="G279" s="15"/>
      <c r="H279" s="14"/>
      <c r="I279" s="15"/>
      <c r="J279" s="13"/>
      <c r="K279" s="15"/>
      <c r="L279" s="14"/>
      <c r="M279" s="15"/>
      <c r="N279" s="12"/>
      <c r="O279" s="173"/>
      <c r="P279" s="13"/>
      <c r="Q279" s="15"/>
      <c r="R279" s="14"/>
      <c r="S279" s="15"/>
      <c r="T279" s="13"/>
      <c r="U279" s="15"/>
      <c r="V279" s="14"/>
      <c r="W279" s="15"/>
      <c r="X279" s="13"/>
      <c r="Y279" s="15"/>
      <c r="Z279" s="14"/>
      <c r="AA279" s="15"/>
    </row>
    <row r="281" spans="1:27" ht="15.75" thickBot="1" x14ac:dyDescent="0.3"/>
    <row r="282" spans="1:27" ht="26.25" x14ac:dyDescent="0.25">
      <c r="B282" s="8" t="s">
        <v>202</v>
      </c>
      <c r="C282" s="9"/>
      <c r="D282" s="9"/>
      <c r="E282" s="10"/>
      <c r="F282" s="174"/>
      <c r="G282" s="175"/>
      <c r="H282" s="175"/>
      <c r="I282" s="175"/>
      <c r="J282" s="175"/>
      <c r="K282" s="175"/>
      <c r="L282" s="175"/>
      <c r="M282" s="176"/>
      <c r="N282" s="16"/>
      <c r="P282" s="8" t="s">
        <v>202</v>
      </c>
      <c r="Q282" s="9"/>
      <c r="R282" s="9"/>
      <c r="S282" s="10"/>
      <c r="T282" s="174"/>
      <c r="U282" s="175"/>
      <c r="V282" s="175"/>
      <c r="W282" s="175"/>
      <c r="X282" s="175"/>
      <c r="Y282" s="175"/>
      <c r="Z282" s="175"/>
      <c r="AA282" s="176"/>
    </row>
    <row r="283" spans="1:27" ht="26.25" x14ac:dyDescent="0.25">
      <c r="B283" s="11"/>
      <c r="E283" s="12"/>
      <c r="F283" s="177"/>
      <c r="G283" s="178"/>
      <c r="H283" s="178"/>
      <c r="I283" s="178"/>
      <c r="J283" s="178"/>
      <c r="K283" s="178"/>
      <c r="L283" s="178"/>
      <c r="M283" s="179"/>
      <c r="N283" s="16"/>
      <c r="P283" s="11"/>
      <c r="S283" s="12"/>
      <c r="T283" s="177"/>
      <c r="U283" s="178"/>
      <c r="V283" s="178"/>
      <c r="W283" s="178"/>
      <c r="X283" s="178"/>
      <c r="Y283" s="178"/>
      <c r="Z283" s="178"/>
      <c r="AA283" s="179"/>
    </row>
    <row r="284" spans="1:27" ht="26.25" x14ac:dyDescent="0.25">
      <c r="B284" s="11"/>
      <c r="E284" s="12"/>
      <c r="F284" s="177"/>
      <c r="G284" s="178"/>
      <c r="H284" s="178"/>
      <c r="I284" s="178"/>
      <c r="J284" s="178"/>
      <c r="K284" s="178"/>
      <c r="L284" s="178"/>
      <c r="M284" s="179"/>
      <c r="N284" s="16"/>
      <c r="P284" s="11"/>
      <c r="S284" s="12"/>
      <c r="T284" s="177"/>
      <c r="U284" s="178"/>
      <c r="V284" s="178"/>
      <c r="W284" s="178"/>
      <c r="X284" s="178"/>
      <c r="Y284" s="178"/>
      <c r="Z284" s="178"/>
      <c r="AA284" s="179"/>
    </row>
    <row r="285" spans="1:27" ht="27" thickBot="1" x14ac:dyDescent="0.3">
      <c r="B285" s="11"/>
      <c r="E285" s="12"/>
      <c r="F285" s="180"/>
      <c r="G285" s="181"/>
      <c r="H285" s="181"/>
      <c r="I285" s="181"/>
      <c r="J285" s="181"/>
      <c r="K285" s="181"/>
      <c r="L285" s="181"/>
      <c r="M285" s="182"/>
      <c r="N285" s="16"/>
      <c r="P285" s="11"/>
      <c r="S285" s="12"/>
      <c r="T285" s="180"/>
      <c r="U285" s="181"/>
      <c r="V285" s="181"/>
      <c r="W285" s="181"/>
      <c r="X285" s="181"/>
      <c r="Y285" s="181"/>
      <c r="Z285" s="181"/>
      <c r="AA285" s="182"/>
    </row>
    <row r="286" spans="1:27" ht="18.75" x14ac:dyDescent="0.25">
      <c r="B286" s="11"/>
      <c r="E286" s="12"/>
      <c r="F286" s="8"/>
      <c r="G286" s="183" t="e">
        <f>INDEX(Database!$B:$G,MATCH(F282,Database!$B:$B,0),MATCH(F287,Database!$B$1:$G$1,0))</f>
        <v>#N/A</v>
      </c>
      <c r="H286" s="183"/>
      <c r="I286" s="183"/>
      <c r="J286" s="183"/>
      <c r="K286" s="183"/>
      <c r="L286" s="183"/>
      <c r="M286" s="184"/>
      <c r="N286" s="17"/>
      <c r="P286" s="11"/>
      <c r="S286" s="12"/>
      <c r="T286" s="8"/>
      <c r="U286" s="183" t="e">
        <f>INDEX(Database!$B:$G,MATCH(T282,Database!$B:$B,0),MATCH(T287,Database!$B$1:$G$1,0))</f>
        <v>#N/A</v>
      </c>
      <c r="V286" s="183"/>
      <c r="W286" s="183"/>
      <c r="X286" s="183"/>
      <c r="Y286" s="183"/>
      <c r="Z286" s="183"/>
      <c r="AA286" s="184"/>
    </row>
    <row r="287" spans="1:27" ht="18.75" x14ac:dyDescent="0.25">
      <c r="B287" s="11"/>
      <c r="E287" s="12"/>
      <c r="F287" s="11" t="s">
        <v>207</v>
      </c>
      <c r="G287" s="185"/>
      <c r="H287" s="185"/>
      <c r="I287" s="185"/>
      <c r="J287" s="185"/>
      <c r="K287" s="185"/>
      <c r="L287" s="185"/>
      <c r="M287" s="186"/>
      <c r="N287" s="17"/>
      <c r="P287" s="11"/>
      <c r="S287" s="12"/>
      <c r="T287" s="11" t="s">
        <v>207</v>
      </c>
      <c r="U287" s="185"/>
      <c r="V287" s="185"/>
      <c r="W287" s="185"/>
      <c r="X287" s="185"/>
      <c r="Y287" s="185"/>
      <c r="Z287" s="185"/>
      <c r="AA287" s="186"/>
    </row>
    <row r="288" spans="1:27" ht="19.5" thickBot="1" x14ac:dyDescent="0.3">
      <c r="B288" s="11"/>
      <c r="E288" s="12"/>
      <c r="F288" s="13"/>
      <c r="G288" s="187"/>
      <c r="H288" s="187"/>
      <c r="I288" s="187"/>
      <c r="J288" s="187"/>
      <c r="K288" s="187"/>
      <c r="L288" s="187"/>
      <c r="M288" s="188"/>
      <c r="N288" s="17"/>
      <c r="P288" s="11"/>
      <c r="S288" s="12"/>
      <c r="T288" s="13"/>
      <c r="U288" s="187"/>
      <c r="V288" s="187"/>
      <c r="W288" s="187"/>
      <c r="X288" s="187"/>
      <c r="Y288" s="187"/>
      <c r="Z288" s="187"/>
      <c r="AA288" s="188"/>
    </row>
    <row r="289" spans="1:27" x14ac:dyDescent="0.25">
      <c r="B289" s="11"/>
      <c r="E289" s="12"/>
      <c r="F289" s="8"/>
      <c r="G289" s="9"/>
      <c r="I289" s="10"/>
      <c r="M289" s="12"/>
      <c r="P289" s="11"/>
      <c r="S289" s="12"/>
      <c r="T289" s="8"/>
      <c r="U289" s="9"/>
      <c r="W289" s="10"/>
      <c r="AA289" s="12"/>
    </row>
    <row r="290" spans="1:27" x14ac:dyDescent="0.25">
      <c r="B290" s="11"/>
      <c r="E290" s="12"/>
      <c r="F290" s="11" t="s">
        <v>200</v>
      </c>
      <c r="I290" s="12"/>
      <c r="J290" t="s">
        <v>201</v>
      </c>
      <c r="M290" s="12"/>
      <c r="P290" s="11"/>
      <c r="S290" s="12"/>
      <c r="T290" s="11" t="s">
        <v>200</v>
      </c>
      <c r="W290" s="12"/>
      <c r="X290" t="s">
        <v>201</v>
      </c>
      <c r="AA290" s="12"/>
    </row>
    <row r="291" spans="1:27" ht="15.75" thickBot="1" x14ac:dyDescent="0.3">
      <c r="B291" s="13"/>
      <c r="C291" s="14"/>
      <c r="D291" s="14"/>
      <c r="E291" s="15"/>
      <c r="F291" s="13"/>
      <c r="G291" s="14"/>
      <c r="H291" s="14"/>
      <c r="I291" s="15"/>
      <c r="J291" s="14"/>
      <c r="K291" s="14"/>
      <c r="L291" s="14"/>
      <c r="M291" s="15"/>
      <c r="P291" s="13"/>
      <c r="Q291" s="14"/>
      <c r="R291" s="14"/>
      <c r="S291" s="15"/>
      <c r="T291" s="13"/>
      <c r="U291" s="14"/>
      <c r="V291" s="14"/>
      <c r="W291" s="15"/>
      <c r="X291" s="14"/>
      <c r="Y291" s="14"/>
      <c r="Z291" s="14"/>
      <c r="AA291" s="15"/>
    </row>
    <row r="292" spans="1:27" ht="15.75" thickBot="1" x14ac:dyDescent="0.3">
      <c r="B292" s="189" t="s">
        <v>208</v>
      </c>
      <c r="C292" s="190"/>
      <c r="D292" s="190"/>
      <c r="E292" s="191"/>
      <c r="F292" s="189" t="s">
        <v>203</v>
      </c>
      <c r="G292" s="190"/>
      <c r="H292" s="190"/>
      <c r="I292" s="191"/>
      <c r="J292" s="189" t="s">
        <v>204</v>
      </c>
      <c r="K292" s="190"/>
      <c r="L292" s="190"/>
      <c r="M292" s="191"/>
      <c r="N292" s="18"/>
      <c r="P292" s="189" t="s">
        <v>208</v>
      </c>
      <c r="Q292" s="190"/>
      <c r="R292" s="190"/>
      <c r="S292" s="191"/>
      <c r="T292" s="189" t="s">
        <v>203</v>
      </c>
      <c r="U292" s="190"/>
      <c r="V292" s="190"/>
      <c r="W292" s="191"/>
      <c r="X292" s="189" t="s">
        <v>204</v>
      </c>
      <c r="Y292" s="190"/>
      <c r="Z292" s="190"/>
      <c r="AA292" s="191"/>
    </row>
    <row r="293" spans="1:27" x14ac:dyDescent="0.25">
      <c r="A293" s="171" t="s">
        <v>205</v>
      </c>
      <c r="B293" s="8"/>
      <c r="C293" s="9"/>
      <c r="D293" s="9"/>
      <c r="E293" s="10"/>
      <c r="F293" s="8"/>
      <c r="G293" s="9"/>
      <c r="H293" s="9"/>
      <c r="I293" s="10"/>
      <c r="J293" s="8"/>
      <c r="K293" s="9"/>
      <c r="L293" s="9"/>
      <c r="M293" s="10"/>
      <c r="N293" s="12"/>
      <c r="O293" s="171" t="s">
        <v>205</v>
      </c>
      <c r="P293" s="8"/>
      <c r="Q293" s="9"/>
      <c r="R293" s="9"/>
      <c r="S293" s="10"/>
      <c r="T293" s="8"/>
      <c r="U293" s="9"/>
      <c r="V293" s="9"/>
      <c r="W293" s="10"/>
      <c r="X293" s="8"/>
      <c r="Y293" s="9"/>
      <c r="Z293" s="9"/>
      <c r="AA293" s="10"/>
    </row>
    <row r="294" spans="1:27" x14ac:dyDescent="0.25">
      <c r="A294" s="172"/>
      <c r="B294" s="11"/>
      <c r="E294" s="12"/>
      <c r="F294" s="11"/>
      <c r="I294" s="12"/>
      <c r="J294" s="11"/>
      <c r="M294" s="12"/>
      <c r="N294" s="12"/>
      <c r="O294" s="172"/>
      <c r="P294" s="11"/>
      <c r="S294" s="12"/>
      <c r="T294" s="11"/>
      <c r="W294" s="12"/>
      <c r="X294" s="11"/>
      <c r="AA294" s="12"/>
    </row>
    <row r="295" spans="1:27" x14ac:dyDescent="0.25">
      <c r="A295" s="172"/>
      <c r="B295" s="11"/>
      <c r="E295" s="12"/>
      <c r="F295" s="11"/>
      <c r="I295" s="12"/>
      <c r="J295" s="11"/>
      <c r="M295" s="12"/>
      <c r="N295" s="12"/>
      <c r="O295" s="172"/>
      <c r="P295" s="11"/>
      <c r="S295" s="12"/>
      <c r="T295" s="11"/>
      <c r="W295" s="12"/>
      <c r="X295" s="11"/>
      <c r="AA295" s="12"/>
    </row>
    <row r="296" spans="1:27" x14ac:dyDescent="0.25">
      <c r="A296" s="172"/>
      <c r="B296" s="11"/>
      <c r="E296" s="12"/>
      <c r="F296" s="11"/>
      <c r="I296" s="12"/>
      <c r="J296" s="11"/>
      <c r="M296" s="12"/>
      <c r="O296" s="172"/>
      <c r="P296" s="11"/>
      <c r="S296" s="12"/>
      <c r="T296" s="11"/>
      <c r="W296" s="12"/>
      <c r="X296" s="11"/>
      <c r="AA296" s="12"/>
    </row>
    <row r="297" spans="1:27" ht="15.75" thickBot="1" x14ac:dyDescent="0.3">
      <c r="A297" s="172"/>
      <c r="B297" s="13"/>
      <c r="C297" s="14"/>
      <c r="D297" s="14"/>
      <c r="E297" s="15"/>
      <c r="F297" s="13"/>
      <c r="G297" s="14"/>
      <c r="H297" s="14"/>
      <c r="I297" s="15"/>
      <c r="J297" s="13"/>
      <c r="K297" s="14"/>
      <c r="L297" s="14"/>
      <c r="M297" s="15"/>
      <c r="N297" s="12"/>
      <c r="O297" s="172"/>
      <c r="P297" s="13"/>
      <c r="Q297" s="14"/>
      <c r="R297" s="14"/>
      <c r="S297" s="15"/>
      <c r="T297" s="13"/>
      <c r="U297" s="14"/>
      <c r="V297" s="14"/>
      <c r="W297" s="15"/>
      <c r="X297" s="13"/>
      <c r="Y297" s="14"/>
      <c r="Z297" s="14"/>
      <c r="AA297" s="15"/>
    </row>
    <row r="298" spans="1:27" x14ac:dyDescent="0.25">
      <c r="A298" s="172"/>
      <c r="B298" s="9"/>
      <c r="C298" s="10"/>
      <c r="E298" s="12"/>
      <c r="F298" s="8"/>
      <c r="G298" s="10"/>
      <c r="I298" s="12"/>
      <c r="J298" s="8"/>
      <c r="K298" s="10"/>
      <c r="L298" s="8"/>
      <c r="M298" s="10"/>
      <c r="N298" s="12"/>
      <c r="O298" s="172"/>
      <c r="P298" s="9"/>
      <c r="Q298" s="10"/>
      <c r="S298" s="12"/>
      <c r="T298" s="8"/>
      <c r="U298" s="10"/>
      <c r="W298" s="12"/>
      <c r="X298" s="8"/>
      <c r="Y298" s="10"/>
      <c r="Z298" s="8"/>
      <c r="AA298" s="10"/>
    </row>
    <row r="299" spans="1:27" x14ac:dyDescent="0.25">
      <c r="A299" s="172"/>
      <c r="C299" s="12"/>
      <c r="E299" s="12"/>
      <c r="F299" s="11"/>
      <c r="G299" s="12"/>
      <c r="I299" s="12"/>
      <c r="J299" s="11"/>
      <c r="K299" s="12"/>
      <c r="L299" s="11"/>
      <c r="M299" s="12"/>
      <c r="N299" s="12"/>
      <c r="O299" s="172"/>
      <c r="Q299" s="12"/>
      <c r="S299" s="12"/>
      <c r="T299" s="11"/>
      <c r="U299" s="12"/>
      <c r="W299" s="12"/>
      <c r="X299" s="11"/>
      <c r="Y299" s="12"/>
      <c r="Z299" s="11"/>
      <c r="AA299" s="12"/>
    </row>
    <row r="300" spans="1:27" x14ac:dyDescent="0.25">
      <c r="A300" s="172"/>
      <c r="C300" s="12"/>
      <c r="E300" s="12"/>
      <c r="F300" s="11"/>
      <c r="G300" s="12"/>
      <c r="I300" s="12"/>
      <c r="J300" s="11"/>
      <c r="K300" s="12"/>
      <c r="L300" s="11"/>
      <c r="M300" s="12"/>
      <c r="N300" s="12"/>
      <c r="O300" s="172"/>
      <c r="Q300" s="12"/>
      <c r="S300" s="12"/>
      <c r="T300" s="11"/>
      <c r="U300" s="12"/>
      <c r="W300" s="12"/>
      <c r="X300" s="11"/>
      <c r="Y300" s="12"/>
      <c r="Z300" s="11"/>
      <c r="AA300" s="12"/>
    </row>
    <row r="301" spans="1:27" x14ac:dyDescent="0.25">
      <c r="A301" s="172"/>
      <c r="C301" s="12"/>
      <c r="E301" s="12"/>
      <c r="F301" s="11"/>
      <c r="G301" s="12"/>
      <c r="I301" s="12"/>
      <c r="J301" s="11"/>
      <c r="K301" s="12"/>
      <c r="L301" s="11"/>
      <c r="M301" s="12"/>
      <c r="N301" s="12"/>
      <c r="O301" s="172"/>
      <c r="Q301" s="12"/>
      <c r="S301" s="12"/>
      <c r="T301" s="11"/>
      <c r="U301" s="12"/>
      <c r="W301" s="12"/>
      <c r="X301" s="11"/>
      <c r="Y301" s="12"/>
      <c r="Z301" s="11"/>
      <c r="AA301" s="12"/>
    </row>
    <row r="302" spans="1:27" x14ac:dyDescent="0.25">
      <c r="A302" s="172"/>
      <c r="C302" s="12"/>
      <c r="F302" s="11"/>
      <c r="G302" s="12"/>
      <c r="J302" s="11"/>
      <c r="K302" s="12"/>
      <c r="L302" s="11"/>
      <c r="M302" s="12"/>
      <c r="O302" s="172"/>
      <c r="Q302" s="12"/>
      <c r="T302" s="11"/>
      <c r="U302" s="12"/>
      <c r="X302" s="11"/>
      <c r="Y302" s="12"/>
      <c r="Z302" s="11"/>
      <c r="AA302" s="12"/>
    </row>
    <row r="303" spans="1:27" ht="15.75" thickBot="1" x14ac:dyDescent="0.3">
      <c r="A303" s="173"/>
      <c r="B303" s="14"/>
      <c r="C303" s="15"/>
      <c r="D303" s="14"/>
      <c r="E303" s="15"/>
      <c r="F303" s="13"/>
      <c r="G303" s="15"/>
      <c r="H303" s="14"/>
      <c r="I303" s="15"/>
      <c r="J303" s="13"/>
      <c r="K303" s="15"/>
      <c r="L303" s="13"/>
      <c r="M303" s="15"/>
      <c r="N303" s="12"/>
      <c r="O303" s="173"/>
      <c r="P303" s="14"/>
      <c r="Q303" s="15"/>
      <c r="R303" s="14"/>
      <c r="S303" s="15"/>
      <c r="T303" s="13"/>
      <c r="U303" s="15"/>
      <c r="V303" s="14"/>
      <c r="W303" s="15"/>
      <c r="X303" s="13"/>
      <c r="Y303" s="15"/>
      <c r="Z303" s="13"/>
      <c r="AA303" s="15"/>
    </row>
    <row r="304" spans="1:27" x14ac:dyDescent="0.25">
      <c r="A304" s="171" t="s">
        <v>206</v>
      </c>
      <c r="B304" s="8"/>
      <c r="C304" s="9"/>
      <c r="D304" s="9"/>
      <c r="E304" s="10"/>
      <c r="F304" s="8"/>
      <c r="G304" s="9"/>
      <c r="H304" s="9"/>
      <c r="I304" s="10"/>
      <c r="J304" s="8"/>
      <c r="K304" s="9"/>
      <c r="L304" s="9"/>
      <c r="M304" s="10"/>
      <c r="N304" s="12"/>
      <c r="O304" s="171" t="s">
        <v>206</v>
      </c>
      <c r="P304" s="8"/>
      <c r="Q304" s="9"/>
      <c r="R304" s="9"/>
      <c r="S304" s="10"/>
      <c r="T304" s="8"/>
      <c r="U304" s="9"/>
      <c r="V304" s="9"/>
      <c r="W304" s="10"/>
      <c r="X304" s="8"/>
      <c r="Y304" s="9"/>
      <c r="Z304" s="9"/>
      <c r="AA304" s="10"/>
    </row>
    <row r="305" spans="1:27" x14ac:dyDescent="0.25">
      <c r="A305" s="172"/>
      <c r="B305" s="11"/>
      <c r="E305" s="12"/>
      <c r="F305" s="11"/>
      <c r="I305" s="12"/>
      <c r="J305" s="11"/>
      <c r="M305" s="12"/>
      <c r="N305" s="12"/>
      <c r="O305" s="172"/>
      <c r="P305" s="11"/>
      <c r="S305" s="12"/>
      <c r="T305" s="11"/>
      <c r="W305" s="12"/>
      <c r="X305" s="11"/>
      <c r="AA305" s="12"/>
    </row>
    <row r="306" spans="1:27" x14ac:dyDescent="0.25">
      <c r="A306" s="172"/>
      <c r="B306" s="11"/>
      <c r="E306" s="12"/>
      <c r="F306" s="11"/>
      <c r="I306" s="12"/>
      <c r="J306" s="11"/>
      <c r="M306" s="12"/>
      <c r="N306" s="12"/>
      <c r="O306" s="172"/>
      <c r="P306" s="11"/>
      <c r="S306" s="12"/>
      <c r="T306" s="11"/>
      <c r="W306" s="12"/>
      <c r="X306" s="11"/>
      <c r="AA306" s="12"/>
    </row>
    <row r="307" spans="1:27" x14ac:dyDescent="0.25">
      <c r="A307" s="172"/>
      <c r="B307" s="11"/>
      <c r="E307" s="12"/>
      <c r="F307" s="11"/>
      <c r="I307" s="12"/>
      <c r="J307" s="11"/>
      <c r="M307" s="12"/>
      <c r="N307" s="12"/>
      <c r="O307" s="172"/>
      <c r="P307" s="11"/>
      <c r="S307" s="12"/>
      <c r="T307" s="11"/>
      <c r="W307" s="12"/>
      <c r="X307" s="11"/>
      <c r="AA307" s="12"/>
    </row>
    <row r="308" spans="1:27" ht="15.75" thickBot="1" x14ac:dyDescent="0.3">
      <c r="A308" s="172"/>
      <c r="B308" s="13"/>
      <c r="C308" s="14"/>
      <c r="D308" s="14"/>
      <c r="E308" s="15"/>
      <c r="F308" s="13"/>
      <c r="G308" s="14"/>
      <c r="H308" s="14"/>
      <c r="I308" s="15"/>
      <c r="J308" s="13"/>
      <c r="K308" s="14"/>
      <c r="L308" s="14"/>
      <c r="M308" s="15"/>
      <c r="N308" s="12"/>
      <c r="O308" s="172"/>
      <c r="P308" s="13"/>
      <c r="Q308" s="14"/>
      <c r="R308" s="14"/>
      <c r="S308" s="15"/>
      <c r="T308" s="13"/>
      <c r="U308" s="14"/>
      <c r="V308" s="14"/>
      <c r="W308" s="15"/>
      <c r="X308" s="13"/>
      <c r="Y308" s="14"/>
      <c r="Z308" s="14"/>
      <c r="AA308" s="15"/>
    </row>
    <row r="309" spans="1:27" x14ac:dyDescent="0.25">
      <c r="A309" s="172"/>
      <c r="B309" s="8"/>
      <c r="C309" s="10"/>
      <c r="E309" s="12"/>
      <c r="F309" s="8"/>
      <c r="G309" s="10"/>
      <c r="I309" s="12"/>
      <c r="J309" s="8"/>
      <c r="K309" s="10"/>
      <c r="M309" s="12"/>
      <c r="N309" s="12"/>
      <c r="O309" s="172"/>
      <c r="P309" s="8"/>
      <c r="Q309" s="10"/>
      <c r="S309" s="12"/>
      <c r="T309" s="8"/>
      <c r="U309" s="10"/>
      <c r="W309" s="12"/>
      <c r="X309" s="8"/>
      <c r="Y309" s="10"/>
      <c r="AA309" s="12"/>
    </row>
    <row r="310" spans="1:27" x14ac:dyDescent="0.25">
      <c r="A310" s="172"/>
      <c r="B310" s="11"/>
      <c r="C310" s="12"/>
      <c r="E310" s="12"/>
      <c r="F310" s="11"/>
      <c r="G310" s="12"/>
      <c r="I310" s="12"/>
      <c r="J310" s="11"/>
      <c r="K310" s="12"/>
      <c r="M310" s="12"/>
      <c r="N310" s="12"/>
      <c r="O310" s="172"/>
      <c r="P310" s="11"/>
      <c r="Q310" s="12"/>
      <c r="S310" s="12"/>
      <c r="T310" s="11"/>
      <c r="U310" s="12"/>
      <c r="W310" s="12"/>
      <c r="X310" s="11"/>
      <c r="Y310" s="12"/>
      <c r="AA310" s="12"/>
    </row>
    <row r="311" spans="1:27" x14ac:dyDescent="0.25">
      <c r="A311" s="172"/>
      <c r="B311" s="11"/>
      <c r="C311" s="12"/>
      <c r="E311" s="12"/>
      <c r="F311" s="11"/>
      <c r="G311" s="12"/>
      <c r="I311" s="12"/>
      <c r="J311" s="11"/>
      <c r="K311" s="12"/>
      <c r="M311" s="12"/>
      <c r="N311" s="12"/>
      <c r="O311" s="172"/>
      <c r="P311" s="11"/>
      <c r="Q311" s="12"/>
      <c r="S311" s="12"/>
      <c r="T311" s="11"/>
      <c r="U311" s="12"/>
      <c r="W311" s="12"/>
      <c r="X311" s="11"/>
      <c r="Y311" s="12"/>
      <c r="AA311" s="12"/>
    </row>
    <row r="312" spans="1:27" x14ac:dyDescent="0.25">
      <c r="A312" s="172"/>
      <c r="B312" s="11"/>
      <c r="C312" s="12"/>
      <c r="E312" s="12"/>
      <c r="F312" s="11"/>
      <c r="G312" s="12"/>
      <c r="I312" s="12"/>
      <c r="J312" s="11"/>
      <c r="K312" s="12"/>
      <c r="M312" s="12"/>
      <c r="N312" s="12"/>
      <c r="O312" s="172"/>
      <c r="P312" s="11"/>
      <c r="Q312" s="12"/>
      <c r="S312" s="12"/>
      <c r="T312" s="11"/>
      <c r="U312" s="12"/>
      <c r="W312" s="12"/>
      <c r="X312" s="11"/>
      <c r="Y312" s="12"/>
      <c r="AA312" s="12"/>
    </row>
    <row r="313" spans="1:27" x14ac:dyDescent="0.25">
      <c r="A313" s="172"/>
      <c r="B313" s="11"/>
      <c r="C313" s="12"/>
      <c r="E313" s="12"/>
      <c r="F313" s="11"/>
      <c r="G313" s="12"/>
      <c r="I313" s="12"/>
      <c r="J313" s="11"/>
      <c r="K313" s="12"/>
      <c r="M313" s="12"/>
      <c r="N313" s="12"/>
      <c r="O313" s="172"/>
      <c r="P313" s="11"/>
      <c r="Q313" s="12"/>
      <c r="S313" s="12"/>
      <c r="T313" s="11"/>
      <c r="U313" s="12"/>
      <c r="W313" s="12"/>
      <c r="X313" s="11"/>
      <c r="Y313" s="12"/>
      <c r="AA313" s="12"/>
    </row>
    <row r="314" spans="1:27" ht="15.75" thickBot="1" x14ac:dyDescent="0.3">
      <c r="A314" s="173"/>
      <c r="B314" s="13"/>
      <c r="C314" s="15"/>
      <c r="D314" s="14"/>
      <c r="E314" s="15"/>
      <c r="F314" s="13"/>
      <c r="G314" s="15"/>
      <c r="H314" s="14"/>
      <c r="I314" s="15"/>
      <c r="J314" s="13"/>
      <c r="K314" s="15"/>
      <c r="L314" s="14"/>
      <c r="M314" s="15"/>
      <c r="N314" s="12"/>
      <c r="O314" s="173"/>
      <c r="P314" s="13"/>
      <c r="Q314" s="15"/>
      <c r="R314" s="14"/>
      <c r="S314" s="15"/>
      <c r="T314" s="13"/>
      <c r="U314" s="15"/>
      <c r="V314" s="14"/>
      <c r="W314" s="15"/>
      <c r="X314" s="13"/>
      <c r="Y314" s="15"/>
      <c r="Z314" s="14"/>
      <c r="AA314" s="15"/>
    </row>
    <row r="315" spans="1:27" x14ac:dyDescent="0.25">
      <c r="A315" s="19"/>
      <c r="O315" s="19"/>
    </row>
    <row r="316" spans="1:27" ht="15.75" thickBot="1" x14ac:dyDescent="0.3"/>
    <row r="317" spans="1:27" ht="26.25" x14ac:dyDescent="0.25">
      <c r="B317" s="8" t="s">
        <v>202</v>
      </c>
      <c r="C317" s="9"/>
      <c r="D317" s="9"/>
      <c r="E317" s="10"/>
      <c r="F317" s="174"/>
      <c r="G317" s="175"/>
      <c r="H317" s="175"/>
      <c r="I317" s="175"/>
      <c r="J317" s="175"/>
      <c r="K317" s="175"/>
      <c r="L317" s="175"/>
      <c r="M317" s="176"/>
      <c r="N317" s="16"/>
      <c r="P317" s="8" t="s">
        <v>202</v>
      </c>
      <c r="Q317" s="9"/>
      <c r="R317" s="9"/>
      <c r="S317" s="10"/>
      <c r="T317" s="174"/>
      <c r="U317" s="175"/>
      <c r="V317" s="175"/>
      <c r="W317" s="175"/>
      <c r="X317" s="175"/>
      <c r="Y317" s="175"/>
      <c r="Z317" s="175"/>
      <c r="AA317" s="176"/>
    </row>
    <row r="318" spans="1:27" ht="26.25" x14ac:dyDescent="0.25">
      <c r="B318" s="11"/>
      <c r="E318" s="12"/>
      <c r="F318" s="177"/>
      <c r="G318" s="178"/>
      <c r="H318" s="178"/>
      <c r="I318" s="178"/>
      <c r="J318" s="178"/>
      <c r="K318" s="178"/>
      <c r="L318" s="178"/>
      <c r="M318" s="179"/>
      <c r="N318" s="16"/>
      <c r="P318" s="11"/>
      <c r="S318" s="12"/>
      <c r="T318" s="177"/>
      <c r="U318" s="178"/>
      <c r="V318" s="178"/>
      <c r="W318" s="178"/>
      <c r="X318" s="178"/>
      <c r="Y318" s="178"/>
      <c r="Z318" s="178"/>
      <c r="AA318" s="179"/>
    </row>
    <row r="319" spans="1:27" ht="26.25" x14ac:dyDescent="0.25">
      <c r="B319" s="11"/>
      <c r="E319" s="12"/>
      <c r="F319" s="177"/>
      <c r="G319" s="178"/>
      <c r="H319" s="178"/>
      <c r="I319" s="178"/>
      <c r="J319" s="178"/>
      <c r="K319" s="178"/>
      <c r="L319" s="178"/>
      <c r="M319" s="179"/>
      <c r="N319" s="16"/>
      <c r="P319" s="11"/>
      <c r="S319" s="12"/>
      <c r="T319" s="177"/>
      <c r="U319" s="178"/>
      <c r="V319" s="178"/>
      <c r="W319" s="178"/>
      <c r="X319" s="178"/>
      <c r="Y319" s="178"/>
      <c r="Z319" s="178"/>
      <c r="AA319" s="179"/>
    </row>
    <row r="320" spans="1:27" ht="27" thickBot="1" x14ac:dyDescent="0.3">
      <c r="B320" s="11"/>
      <c r="E320" s="12"/>
      <c r="F320" s="180"/>
      <c r="G320" s="181"/>
      <c r="H320" s="181"/>
      <c r="I320" s="181"/>
      <c r="J320" s="181"/>
      <c r="K320" s="181"/>
      <c r="L320" s="181"/>
      <c r="M320" s="182"/>
      <c r="N320" s="16"/>
      <c r="P320" s="11"/>
      <c r="S320" s="12"/>
      <c r="T320" s="180"/>
      <c r="U320" s="181"/>
      <c r="V320" s="181"/>
      <c r="W320" s="181"/>
      <c r="X320" s="181"/>
      <c r="Y320" s="181"/>
      <c r="Z320" s="181"/>
      <c r="AA320" s="182"/>
    </row>
    <row r="321" spans="1:27" ht="18.75" x14ac:dyDescent="0.25">
      <c r="B321" s="11"/>
      <c r="E321" s="12"/>
      <c r="F321" s="8"/>
      <c r="G321" s="183" t="e">
        <f>INDEX(Database!$B:$G,MATCH(F317,Database!$B:$B,0),MATCH(F322,Database!$B$1:$G$1,0))</f>
        <v>#N/A</v>
      </c>
      <c r="H321" s="183"/>
      <c r="I321" s="183"/>
      <c r="J321" s="183"/>
      <c r="K321" s="183"/>
      <c r="L321" s="183"/>
      <c r="M321" s="184"/>
      <c r="N321" s="17"/>
      <c r="P321" s="11"/>
      <c r="S321" s="12"/>
      <c r="T321" s="8"/>
      <c r="U321" s="183" t="e">
        <f>INDEX(Database!$B:$G,MATCH(T317,Database!$B:$B,0),MATCH(T322,Database!$B$1:$G$1,0))</f>
        <v>#N/A</v>
      </c>
      <c r="V321" s="183"/>
      <c r="W321" s="183"/>
      <c r="X321" s="183"/>
      <c r="Y321" s="183"/>
      <c r="Z321" s="183"/>
      <c r="AA321" s="184"/>
    </row>
    <row r="322" spans="1:27" ht="18.75" x14ac:dyDescent="0.25">
      <c r="B322" s="11"/>
      <c r="E322" s="12"/>
      <c r="F322" s="11" t="s">
        <v>207</v>
      </c>
      <c r="G322" s="185"/>
      <c r="H322" s="185"/>
      <c r="I322" s="185"/>
      <c r="J322" s="185"/>
      <c r="K322" s="185"/>
      <c r="L322" s="185"/>
      <c r="M322" s="186"/>
      <c r="N322" s="17"/>
      <c r="P322" s="11"/>
      <c r="S322" s="12"/>
      <c r="T322" s="11" t="s">
        <v>207</v>
      </c>
      <c r="U322" s="185"/>
      <c r="V322" s="185"/>
      <c r="W322" s="185"/>
      <c r="X322" s="185"/>
      <c r="Y322" s="185"/>
      <c r="Z322" s="185"/>
      <c r="AA322" s="186"/>
    </row>
    <row r="323" spans="1:27" ht="19.5" thickBot="1" x14ac:dyDescent="0.3">
      <c r="B323" s="11"/>
      <c r="E323" s="12"/>
      <c r="F323" s="13"/>
      <c r="G323" s="187"/>
      <c r="H323" s="187"/>
      <c r="I323" s="187"/>
      <c r="J323" s="187"/>
      <c r="K323" s="187"/>
      <c r="L323" s="187"/>
      <c r="M323" s="188"/>
      <c r="N323" s="17"/>
      <c r="P323" s="11"/>
      <c r="S323" s="12"/>
      <c r="T323" s="13"/>
      <c r="U323" s="187"/>
      <c r="V323" s="187"/>
      <c r="W323" s="187"/>
      <c r="X323" s="187"/>
      <c r="Y323" s="187"/>
      <c r="Z323" s="187"/>
      <c r="AA323" s="188"/>
    </row>
    <row r="324" spans="1:27" x14ac:dyDescent="0.25">
      <c r="B324" s="11"/>
      <c r="E324" s="12"/>
      <c r="F324" s="8"/>
      <c r="G324" s="9"/>
      <c r="I324" s="10"/>
      <c r="M324" s="12"/>
      <c r="P324" s="11"/>
      <c r="S324" s="12"/>
      <c r="T324" s="8"/>
      <c r="U324" s="9"/>
      <c r="W324" s="10"/>
      <c r="AA324" s="12"/>
    </row>
    <row r="325" spans="1:27" x14ac:dyDescent="0.25">
      <c r="B325" s="11"/>
      <c r="E325" s="12"/>
      <c r="F325" s="11" t="s">
        <v>200</v>
      </c>
      <c r="I325" s="12"/>
      <c r="J325" t="s">
        <v>201</v>
      </c>
      <c r="M325" s="12"/>
      <c r="P325" s="11"/>
      <c r="S325" s="12"/>
      <c r="T325" s="11" t="s">
        <v>200</v>
      </c>
      <c r="W325" s="12"/>
      <c r="X325" t="s">
        <v>201</v>
      </c>
      <c r="AA325" s="12"/>
    </row>
    <row r="326" spans="1:27" ht="15.75" thickBot="1" x14ac:dyDescent="0.3">
      <c r="B326" s="13"/>
      <c r="C326" s="14"/>
      <c r="D326" s="14"/>
      <c r="E326" s="15"/>
      <c r="F326" s="13"/>
      <c r="G326" s="14"/>
      <c r="H326" s="14"/>
      <c r="I326" s="15"/>
      <c r="J326" s="14"/>
      <c r="K326" s="14"/>
      <c r="L326" s="14"/>
      <c r="M326" s="15"/>
      <c r="P326" s="13"/>
      <c r="Q326" s="14"/>
      <c r="R326" s="14"/>
      <c r="S326" s="15"/>
      <c r="T326" s="13"/>
      <c r="U326" s="14"/>
      <c r="V326" s="14"/>
      <c r="W326" s="15"/>
      <c r="X326" s="14"/>
      <c r="Y326" s="14"/>
      <c r="Z326" s="14"/>
      <c r="AA326" s="15"/>
    </row>
    <row r="327" spans="1:27" ht="15.75" thickBot="1" x14ac:dyDescent="0.3">
      <c r="B327" s="189" t="s">
        <v>208</v>
      </c>
      <c r="C327" s="190"/>
      <c r="D327" s="190"/>
      <c r="E327" s="191"/>
      <c r="F327" s="189" t="s">
        <v>203</v>
      </c>
      <c r="G327" s="190"/>
      <c r="H327" s="190"/>
      <c r="I327" s="191"/>
      <c r="J327" s="189" t="s">
        <v>204</v>
      </c>
      <c r="K327" s="190"/>
      <c r="L327" s="190"/>
      <c r="M327" s="191"/>
      <c r="N327" s="18"/>
      <c r="P327" s="189" t="s">
        <v>208</v>
      </c>
      <c r="Q327" s="190"/>
      <c r="R327" s="190"/>
      <c r="S327" s="191"/>
      <c r="T327" s="189" t="s">
        <v>203</v>
      </c>
      <c r="U327" s="190"/>
      <c r="V327" s="190"/>
      <c r="W327" s="191"/>
      <c r="X327" s="189" t="s">
        <v>204</v>
      </c>
      <c r="Y327" s="190"/>
      <c r="Z327" s="190"/>
      <c r="AA327" s="191"/>
    </row>
    <row r="328" spans="1:27" x14ac:dyDescent="0.25">
      <c r="A328" s="171" t="s">
        <v>205</v>
      </c>
      <c r="B328" s="8"/>
      <c r="C328" s="9"/>
      <c r="D328" s="9"/>
      <c r="E328" s="10"/>
      <c r="F328" s="8"/>
      <c r="G328" s="9"/>
      <c r="H328" s="9"/>
      <c r="I328" s="10"/>
      <c r="J328" s="8"/>
      <c r="K328" s="9"/>
      <c r="L328" s="9"/>
      <c r="M328" s="10"/>
      <c r="N328" s="12"/>
      <c r="O328" s="171" t="s">
        <v>205</v>
      </c>
      <c r="P328" s="8"/>
      <c r="Q328" s="9"/>
      <c r="R328" s="9"/>
      <c r="S328" s="10"/>
      <c r="T328" s="8"/>
      <c r="U328" s="9"/>
      <c r="V328" s="9"/>
      <c r="W328" s="10"/>
      <c r="X328" s="8"/>
      <c r="Y328" s="9"/>
      <c r="Z328" s="9"/>
      <c r="AA328" s="10"/>
    </row>
    <row r="329" spans="1:27" x14ac:dyDescent="0.25">
      <c r="A329" s="172"/>
      <c r="B329" s="11"/>
      <c r="E329" s="12"/>
      <c r="F329" s="11"/>
      <c r="I329" s="12"/>
      <c r="J329" s="11"/>
      <c r="M329" s="12"/>
      <c r="N329" s="12"/>
      <c r="O329" s="172"/>
      <c r="P329" s="11"/>
      <c r="S329" s="12"/>
      <c r="T329" s="11"/>
      <c r="W329" s="12"/>
      <c r="X329" s="11"/>
      <c r="AA329" s="12"/>
    </row>
    <row r="330" spans="1:27" x14ac:dyDescent="0.25">
      <c r="A330" s="172"/>
      <c r="B330" s="11"/>
      <c r="E330" s="12"/>
      <c r="F330" s="11"/>
      <c r="I330" s="12"/>
      <c r="J330" s="11"/>
      <c r="M330" s="12"/>
      <c r="N330" s="12"/>
      <c r="O330" s="172"/>
      <c r="P330" s="11"/>
      <c r="S330" s="12"/>
      <c r="T330" s="11"/>
      <c r="W330" s="12"/>
      <c r="X330" s="11"/>
      <c r="AA330" s="12"/>
    </row>
    <row r="331" spans="1:27" x14ac:dyDescent="0.25">
      <c r="A331" s="172"/>
      <c r="B331" s="11"/>
      <c r="E331" s="12"/>
      <c r="F331" s="11"/>
      <c r="I331" s="12"/>
      <c r="J331" s="11"/>
      <c r="M331" s="12"/>
      <c r="O331" s="172"/>
      <c r="P331" s="11"/>
      <c r="S331" s="12"/>
      <c r="T331" s="11"/>
      <c r="W331" s="12"/>
      <c r="X331" s="11"/>
      <c r="AA331" s="12"/>
    </row>
    <row r="332" spans="1:27" ht="15.75" thickBot="1" x14ac:dyDescent="0.3">
      <c r="A332" s="172"/>
      <c r="B332" s="13"/>
      <c r="C332" s="14"/>
      <c r="D332" s="14"/>
      <c r="E332" s="15"/>
      <c r="F332" s="13"/>
      <c r="G332" s="14"/>
      <c r="H332" s="14"/>
      <c r="I332" s="15"/>
      <c r="J332" s="13"/>
      <c r="K332" s="14"/>
      <c r="L332" s="14"/>
      <c r="M332" s="15"/>
      <c r="N332" s="12"/>
      <c r="O332" s="172"/>
      <c r="P332" s="13"/>
      <c r="Q332" s="14"/>
      <c r="R332" s="14"/>
      <c r="S332" s="15"/>
      <c r="T332" s="13"/>
      <c r="U332" s="14"/>
      <c r="V332" s="14"/>
      <c r="W332" s="15"/>
      <c r="X332" s="13"/>
      <c r="Y332" s="14"/>
      <c r="Z332" s="14"/>
      <c r="AA332" s="15"/>
    </row>
    <row r="333" spans="1:27" x14ac:dyDescent="0.25">
      <c r="A333" s="172"/>
      <c r="B333" s="9"/>
      <c r="C333" s="10"/>
      <c r="E333" s="12"/>
      <c r="F333" s="8"/>
      <c r="G333" s="10"/>
      <c r="I333" s="12"/>
      <c r="J333" s="8"/>
      <c r="K333" s="10"/>
      <c r="L333" s="8"/>
      <c r="M333" s="10"/>
      <c r="N333" s="12"/>
      <c r="O333" s="172"/>
      <c r="P333" s="9"/>
      <c r="Q333" s="10"/>
      <c r="S333" s="12"/>
      <c r="T333" s="8"/>
      <c r="U333" s="10"/>
      <c r="W333" s="12"/>
      <c r="X333" s="8"/>
      <c r="Y333" s="10"/>
      <c r="Z333" s="8"/>
      <c r="AA333" s="10"/>
    </row>
    <row r="334" spans="1:27" x14ac:dyDescent="0.25">
      <c r="A334" s="172"/>
      <c r="C334" s="12"/>
      <c r="E334" s="12"/>
      <c r="F334" s="11"/>
      <c r="G334" s="12"/>
      <c r="I334" s="12"/>
      <c r="J334" s="11"/>
      <c r="K334" s="12"/>
      <c r="L334" s="11"/>
      <c r="M334" s="12"/>
      <c r="N334" s="12"/>
      <c r="O334" s="172"/>
      <c r="Q334" s="12"/>
      <c r="S334" s="12"/>
      <c r="T334" s="11"/>
      <c r="U334" s="12"/>
      <c r="W334" s="12"/>
      <c r="X334" s="11"/>
      <c r="Y334" s="12"/>
      <c r="Z334" s="11"/>
      <c r="AA334" s="12"/>
    </row>
    <row r="335" spans="1:27" x14ac:dyDescent="0.25">
      <c r="A335" s="172"/>
      <c r="C335" s="12"/>
      <c r="E335" s="12"/>
      <c r="F335" s="11"/>
      <c r="G335" s="12"/>
      <c r="I335" s="12"/>
      <c r="J335" s="11"/>
      <c r="K335" s="12"/>
      <c r="L335" s="11"/>
      <c r="M335" s="12"/>
      <c r="N335" s="12"/>
      <c r="O335" s="172"/>
      <c r="Q335" s="12"/>
      <c r="S335" s="12"/>
      <c r="T335" s="11"/>
      <c r="U335" s="12"/>
      <c r="W335" s="12"/>
      <c r="X335" s="11"/>
      <c r="Y335" s="12"/>
      <c r="Z335" s="11"/>
      <c r="AA335" s="12"/>
    </row>
    <row r="336" spans="1:27" x14ac:dyDescent="0.25">
      <c r="A336" s="172"/>
      <c r="C336" s="12"/>
      <c r="E336" s="12"/>
      <c r="F336" s="11"/>
      <c r="G336" s="12"/>
      <c r="I336" s="12"/>
      <c r="J336" s="11"/>
      <c r="K336" s="12"/>
      <c r="L336" s="11"/>
      <c r="M336" s="12"/>
      <c r="N336" s="12"/>
      <c r="O336" s="172"/>
      <c r="Q336" s="12"/>
      <c r="S336" s="12"/>
      <c r="T336" s="11"/>
      <c r="U336" s="12"/>
      <c r="W336" s="12"/>
      <c r="X336" s="11"/>
      <c r="Y336" s="12"/>
      <c r="Z336" s="11"/>
      <c r="AA336" s="12"/>
    </row>
    <row r="337" spans="1:27" x14ac:dyDescent="0.25">
      <c r="A337" s="172"/>
      <c r="C337" s="12"/>
      <c r="F337" s="11"/>
      <c r="G337" s="12"/>
      <c r="J337" s="11"/>
      <c r="K337" s="12"/>
      <c r="L337" s="11"/>
      <c r="M337" s="12"/>
      <c r="O337" s="172"/>
      <c r="Q337" s="12"/>
      <c r="T337" s="11"/>
      <c r="U337" s="12"/>
      <c r="X337" s="11"/>
      <c r="Y337" s="12"/>
      <c r="Z337" s="11"/>
      <c r="AA337" s="12"/>
    </row>
    <row r="338" spans="1:27" ht="15.75" thickBot="1" x14ac:dyDescent="0.3">
      <c r="A338" s="173"/>
      <c r="B338" s="14"/>
      <c r="C338" s="15"/>
      <c r="D338" s="14"/>
      <c r="E338" s="15"/>
      <c r="F338" s="13"/>
      <c r="G338" s="15"/>
      <c r="H338" s="14"/>
      <c r="I338" s="15"/>
      <c r="J338" s="13"/>
      <c r="K338" s="15"/>
      <c r="L338" s="13"/>
      <c r="M338" s="15"/>
      <c r="N338" s="12"/>
      <c r="O338" s="173"/>
      <c r="P338" s="14"/>
      <c r="Q338" s="15"/>
      <c r="R338" s="14"/>
      <c r="S338" s="15"/>
      <c r="T338" s="13"/>
      <c r="U338" s="15"/>
      <c r="V338" s="14"/>
      <c r="W338" s="15"/>
      <c r="X338" s="13"/>
      <c r="Y338" s="15"/>
      <c r="Z338" s="13"/>
      <c r="AA338" s="15"/>
    </row>
    <row r="339" spans="1:27" x14ac:dyDescent="0.25">
      <c r="A339" s="171" t="s">
        <v>206</v>
      </c>
      <c r="B339" s="8"/>
      <c r="C339" s="9"/>
      <c r="D339" s="9"/>
      <c r="E339" s="10"/>
      <c r="F339" s="8"/>
      <c r="G339" s="9"/>
      <c r="H339" s="9"/>
      <c r="I339" s="10"/>
      <c r="J339" s="8"/>
      <c r="K339" s="9"/>
      <c r="L339" s="9"/>
      <c r="M339" s="10"/>
      <c r="N339" s="12"/>
      <c r="O339" s="171" t="s">
        <v>206</v>
      </c>
      <c r="P339" s="8"/>
      <c r="Q339" s="9"/>
      <c r="R339" s="9"/>
      <c r="S339" s="10"/>
      <c r="T339" s="8"/>
      <c r="U339" s="9"/>
      <c r="V339" s="9"/>
      <c r="W339" s="10"/>
      <c r="X339" s="8"/>
      <c r="Y339" s="9"/>
      <c r="Z339" s="9"/>
      <c r="AA339" s="10"/>
    </row>
    <row r="340" spans="1:27" x14ac:dyDescent="0.25">
      <c r="A340" s="172"/>
      <c r="B340" s="11"/>
      <c r="E340" s="12"/>
      <c r="F340" s="11"/>
      <c r="I340" s="12"/>
      <c r="J340" s="11"/>
      <c r="M340" s="12"/>
      <c r="N340" s="12"/>
      <c r="O340" s="172"/>
      <c r="P340" s="11"/>
      <c r="S340" s="12"/>
      <c r="T340" s="11"/>
      <c r="W340" s="12"/>
      <c r="X340" s="11"/>
      <c r="AA340" s="12"/>
    </row>
    <row r="341" spans="1:27" x14ac:dyDescent="0.25">
      <c r="A341" s="172"/>
      <c r="B341" s="11"/>
      <c r="E341" s="12"/>
      <c r="F341" s="11"/>
      <c r="I341" s="12"/>
      <c r="J341" s="11"/>
      <c r="M341" s="12"/>
      <c r="N341" s="12"/>
      <c r="O341" s="172"/>
      <c r="P341" s="11"/>
      <c r="S341" s="12"/>
      <c r="T341" s="11"/>
      <c r="W341" s="12"/>
      <c r="X341" s="11"/>
      <c r="AA341" s="12"/>
    </row>
    <row r="342" spans="1:27" x14ac:dyDescent="0.25">
      <c r="A342" s="172"/>
      <c r="B342" s="11"/>
      <c r="E342" s="12"/>
      <c r="F342" s="11"/>
      <c r="I342" s="12"/>
      <c r="J342" s="11"/>
      <c r="M342" s="12"/>
      <c r="N342" s="12"/>
      <c r="O342" s="172"/>
      <c r="P342" s="11"/>
      <c r="S342" s="12"/>
      <c r="T342" s="11"/>
      <c r="W342" s="12"/>
      <c r="X342" s="11"/>
      <c r="AA342" s="12"/>
    </row>
    <row r="343" spans="1:27" ht="15.75" thickBot="1" x14ac:dyDescent="0.3">
      <c r="A343" s="172"/>
      <c r="B343" s="13"/>
      <c r="C343" s="14"/>
      <c r="D343" s="14"/>
      <c r="E343" s="15"/>
      <c r="F343" s="13"/>
      <c r="G343" s="14"/>
      <c r="H343" s="14"/>
      <c r="I343" s="15"/>
      <c r="J343" s="13"/>
      <c r="K343" s="14"/>
      <c r="L343" s="14"/>
      <c r="M343" s="15"/>
      <c r="N343" s="12"/>
      <c r="O343" s="172"/>
      <c r="P343" s="13"/>
      <c r="Q343" s="14"/>
      <c r="R343" s="14"/>
      <c r="S343" s="15"/>
      <c r="T343" s="13"/>
      <c r="U343" s="14"/>
      <c r="V343" s="14"/>
      <c r="W343" s="15"/>
      <c r="X343" s="13"/>
      <c r="Y343" s="14"/>
      <c r="Z343" s="14"/>
      <c r="AA343" s="15"/>
    </row>
    <row r="344" spans="1:27" x14ac:dyDescent="0.25">
      <c r="A344" s="172"/>
      <c r="B344" s="8"/>
      <c r="C344" s="10"/>
      <c r="E344" s="12"/>
      <c r="F344" s="8"/>
      <c r="G344" s="10"/>
      <c r="I344" s="12"/>
      <c r="J344" s="8"/>
      <c r="K344" s="10"/>
      <c r="M344" s="12"/>
      <c r="N344" s="12"/>
      <c r="O344" s="172"/>
      <c r="P344" s="8"/>
      <c r="Q344" s="10"/>
      <c r="S344" s="12"/>
      <c r="T344" s="8"/>
      <c r="U344" s="10"/>
      <c r="W344" s="12"/>
      <c r="X344" s="8"/>
      <c r="Y344" s="10"/>
      <c r="AA344" s="12"/>
    </row>
    <row r="345" spans="1:27" x14ac:dyDescent="0.25">
      <c r="A345" s="172"/>
      <c r="B345" s="11"/>
      <c r="C345" s="12"/>
      <c r="E345" s="12"/>
      <c r="F345" s="11"/>
      <c r="G345" s="12"/>
      <c r="I345" s="12"/>
      <c r="J345" s="11"/>
      <c r="K345" s="12"/>
      <c r="M345" s="12"/>
      <c r="N345" s="12"/>
      <c r="O345" s="172"/>
      <c r="P345" s="11"/>
      <c r="Q345" s="12"/>
      <c r="S345" s="12"/>
      <c r="T345" s="11"/>
      <c r="U345" s="12"/>
      <c r="W345" s="12"/>
      <c r="X345" s="11"/>
      <c r="Y345" s="12"/>
      <c r="AA345" s="12"/>
    </row>
    <row r="346" spans="1:27" x14ac:dyDescent="0.25">
      <c r="A346" s="172"/>
      <c r="B346" s="11"/>
      <c r="C346" s="12"/>
      <c r="E346" s="12"/>
      <c r="F346" s="11"/>
      <c r="G346" s="12"/>
      <c r="I346" s="12"/>
      <c r="J346" s="11"/>
      <c r="K346" s="12"/>
      <c r="M346" s="12"/>
      <c r="N346" s="12"/>
      <c r="O346" s="172"/>
      <c r="P346" s="11"/>
      <c r="Q346" s="12"/>
      <c r="S346" s="12"/>
      <c r="T346" s="11"/>
      <c r="U346" s="12"/>
      <c r="W346" s="12"/>
      <c r="X346" s="11"/>
      <c r="Y346" s="12"/>
      <c r="AA346" s="12"/>
    </row>
    <row r="347" spans="1:27" x14ac:dyDescent="0.25">
      <c r="A347" s="172"/>
      <c r="B347" s="11"/>
      <c r="C347" s="12"/>
      <c r="E347" s="12"/>
      <c r="F347" s="11"/>
      <c r="G347" s="12"/>
      <c r="I347" s="12"/>
      <c r="J347" s="11"/>
      <c r="K347" s="12"/>
      <c r="M347" s="12"/>
      <c r="N347" s="12"/>
      <c r="O347" s="172"/>
      <c r="P347" s="11"/>
      <c r="Q347" s="12"/>
      <c r="S347" s="12"/>
      <c r="T347" s="11"/>
      <c r="U347" s="12"/>
      <c r="W347" s="12"/>
      <c r="X347" s="11"/>
      <c r="Y347" s="12"/>
      <c r="AA347" s="12"/>
    </row>
    <row r="348" spans="1:27" x14ac:dyDescent="0.25">
      <c r="A348" s="172"/>
      <c r="B348" s="11"/>
      <c r="C348" s="12"/>
      <c r="E348" s="12"/>
      <c r="F348" s="11"/>
      <c r="G348" s="12"/>
      <c r="I348" s="12"/>
      <c r="J348" s="11"/>
      <c r="K348" s="12"/>
      <c r="M348" s="12"/>
      <c r="N348" s="12"/>
      <c r="O348" s="172"/>
      <c r="P348" s="11"/>
      <c r="Q348" s="12"/>
      <c r="S348" s="12"/>
      <c r="T348" s="11"/>
      <c r="U348" s="12"/>
      <c r="W348" s="12"/>
      <c r="X348" s="11"/>
      <c r="Y348" s="12"/>
      <c r="AA348" s="12"/>
    </row>
    <row r="349" spans="1:27" ht="15.75" thickBot="1" x14ac:dyDescent="0.3">
      <c r="A349" s="173"/>
      <c r="B349" s="13"/>
      <c r="C349" s="15"/>
      <c r="D349" s="14"/>
      <c r="E349" s="15"/>
      <c r="F349" s="13"/>
      <c r="G349" s="15"/>
      <c r="H349" s="14"/>
      <c r="I349" s="15"/>
      <c r="J349" s="13"/>
      <c r="K349" s="15"/>
      <c r="L349" s="14"/>
      <c r="M349" s="15"/>
      <c r="N349" s="12"/>
      <c r="O349" s="173"/>
      <c r="P349" s="13"/>
      <c r="Q349" s="15"/>
      <c r="R349" s="14"/>
      <c r="S349" s="15"/>
      <c r="T349" s="13"/>
      <c r="U349" s="15"/>
      <c r="V349" s="14"/>
      <c r="W349" s="15"/>
      <c r="X349" s="13"/>
      <c r="Y349" s="15"/>
      <c r="Z349" s="14"/>
      <c r="AA349" s="15"/>
    </row>
    <row r="350" spans="1:27" x14ac:dyDescent="0.25">
      <c r="A350" s="19"/>
      <c r="O350" s="19"/>
    </row>
    <row r="351" spans="1:27" ht="15.75" thickBot="1" x14ac:dyDescent="0.3"/>
    <row r="352" spans="1:27" ht="26.25" x14ac:dyDescent="0.25">
      <c r="B352" s="8" t="s">
        <v>202</v>
      </c>
      <c r="C352" s="9"/>
      <c r="D352" s="9"/>
      <c r="E352" s="10"/>
      <c r="F352" s="174"/>
      <c r="G352" s="175"/>
      <c r="H352" s="175"/>
      <c r="I352" s="175"/>
      <c r="J352" s="175"/>
      <c r="K352" s="175"/>
      <c r="L352" s="175"/>
      <c r="M352" s="176"/>
      <c r="N352" s="16"/>
      <c r="P352" s="8" t="s">
        <v>202</v>
      </c>
      <c r="Q352" s="9"/>
      <c r="R352" s="9"/>
      <c r="S352" s="10"/>
      <c r="T352" s="174"/>
      <c r="U352" s="175"/>
      <c r="V352" s="175"/>
      <c r="W352" s="175"/>
      <c r="X352" s="175"/>
      <c r="Y352" s="175"/>
      <c r="Z352" s="175"/>
      <c r="AA352" s="176"/>
    </row>
    <row r="353" spans="1:27" ht="26.25" x14ac:dyDescent="0.25">
      <c r="B353" s="11"/>
      <c r="E353" s="12"/>
      <c r="F353" s="177"/>
      <c r="G353" s="178"/>
      <c r="H353" s="178"/>
      <c r="I353" s="178"/>
      <c r="J353" s="178"/>
      <c r="K353" s="178"/>
      <c r="L353" s="178"/>
      <c r="M353" s="179"/>
      <c r="N353" s="16"/>
      <c r="P353" s="11"/>
      <c r="S353" s="12"/>
      <c r="T353" s="177"/>
      <c r="U353" s="178"/>
      <c r="V353" s="178"/>
      <c r="W353" s="178"/>
      <c r="X353" s="178"/>
      <c r="Y353" s="178"/>
      <c r="Z353" s="178"/>
      <c r="AA353" s="179"/>
    </row>
    <row r="354" spans="1:27" ht="26.25" x14ac:dyDescent="0.25">
      <c r="B354" s="11"/>
      <c r="E354" s="12"/>
      <c r="F354" s="177"/>
      <c r="G354" s="178"/>
      <c r="H354" s="178"/>
      <c r="I354" s="178"/>
      <c r="J354" s="178"/>
      <c r="K354" s="178"/>
      <c r="L354" s="178"/>
      <c r="M354" s="179"/>
      <c r="N354" s="16"/>
      <c r="P354" s="11"/>
      <c r="S354" s="12"/>
      <c r="T354" s="177"/>
      <c r="U354" s="178"/>
      <c r="V354" s="178"/>
      <c r="W354" s="178"/>
      <c r="X354" s="178"/>
      <c r="Y354" s="178"/>
      <c r="Z354" s="178"/>
      <c r="AA354" s="179"/>
    </row>
    <row r="355" spans="1:27" ht="27" thickBot="1" x14ac:dyDescent="0.3">
      <c r="B355" s="11"/>
      <c r="E355" s="12"/>
      <c r="F355" s="180"/>
      <c r="G355" s="181"/>
      <c r="H355" s="181"/>
      <c r="I355" s="181"/>
      <c r="J355" s="181"/>
      <c r="K355" s="181"/>
      <c r="L355" s="181"/>
      <c r="M355" s="182"/>
      <c r="N355" s="16"/>
      <c r="P355" s="11"/>
      <c r="S355" s="12"/>
      <c r="T355" s="180"/>
      <c r="U355" s="181"/>
      <c r="V355" s="181"/>
      <c r="W355" s="181"/>
      <c r="X355" s="181"/>
      <c r="Y355" s="181"/>
      <c r="Z355" s="181"/>
      <c r="AA355" s="182"/>
    </row>
    <row r="356" spans="1:27" ht="18.75" x14ac:dyDescent="0.25">
      <c r="B356" s="11"/>
      <c r="E356" s="12"/>
      <c r="F356" s="8"/>
      <c r="G356" s="183" t="e">
        <f>INDEX(Database!$B:$G,MATCH(F352,Database!$B:$B,0),MATCH(F357,Database!$B$1:$G$1,0))</f>
        <v>#N/A</v>
      </c>
      <c r="H356" s="183"/>
      <c r="I356" s="183"/>
      <c r="J356" s="183"/>
      <c r="K356" s="183"/>
      <c r="L356" s="183"/>
      <c r="M356" s="184"/>
      <c r="N356" s="17"/>
      <c r="P356" s="11"/>
      <c r="S356" s="12"/>
      <c r="T356" s="8"/>
      <c r="U356" s="183" t="e">
        <f>INDEX(Database!$B:$G,MATCH(T352,Database!$B:$B,0),MATCH(T357,Database!$B$1:$G$1,0))</f>
        <v>#N/A</v>
      </c>
      <c r="V356" s="183"/>
      <c r="W356" s="183"/>
      <c r="X356" s="183"/>
      <c r="Y356" s="183"/>
      <c r="Z356" s="183"/>
      <c r="AA356" s="184"/>
    </row>
    <row r="357" spans="1:27" ht="18.75" x14ac:dyDescent="0.25">
      <c r="B357" s="11"/>
      <c r="E357" s="12"/>
      <c r="F357" s="11" t="s">
        <v>207</v>
      </c>
      <c r="G357" s="185"/>
      <c r="H357" s="185"/>
      <c r="I357" s="185"/>
      <c r="J357" s="185"/>
      <c r="K357" s="185"/>
      <c r="L357" s="185"/>
      <c r="M357" s="186"/>
      <c r="N357" s="17"/>
      <c r="P357" s="11"/>
      <c r="S357" s="12"/>
      <c r="T357" s="11" t="s">
        <v>207</v>
      </c>
      <c r="U357" s="185"/>
      <c r="V357" s="185"/>
      <c r="W357" s="185"/>
      <c r="X357" s="185"/>
      <c r="Y357" s="185"/>
      <c r="Z357" s="185"/>
      <c r="AA357" s="186"/>
    </row>
    <row r="358" spans="1:27" ht="19.5" thickBot="1" x14ac:dyDescent="0.3">
      <c r="B358" s="11"/>
      <c r="E358" s="12"/>
      <c r="F358" s="13"/>
      <c r="G358" s="187"/>
      <c r="H358" s="187"/>
      <c r="I358" s="187"/>
      <c r="J358" s="187"/>
      <c r="K358" s="187"/>
      <c r="L358" s="187"/>
      <c r="M358" s="188"/>
      <c r="N358" s="17"/>
      <c r="P358" s="11"/>
      <c r="S358" s="12"/>
      <c r="T358" s="13"/>
      <c r="U358" s="187"/>
      <c r="V358" s="187"/>
      <c r="W358" s="187"/>
      <c r="X358" s="187"/>
      <c r="Y358" s="187"/>
      <c r="Z358" s="187"/>
      <c r="AA358" s="188"/>
    </row>
    <row r="359" spans="1:27" x14ac:dyDescent="0.25">
      <c r="B359" s="11"/>
      <c r="E359" s="12"/>
      <c r="F359" s="8"/>
      <c r="G359" s="9"/>
      <c r="I359" s="10"/>
      <c r="M359" s="12"/>
      <c r="P359" s="11"/>
      <c r="S359" s="12"/>
      <c r="T359" s="8"/>
      <c r="U359" s="9"/>
      <c r="W359" s="10"/>
      <c r="AA359" s="12"/>
    </row>
    <row r="360" spans="1:27" x14ac:dyDescent="0.25">
      <c r="B360" s="11"/>
      <c r="E360" s="12"/>
      <c r="F360" s="11" t="s">
        <v>200</v>
      </c>
      <c r="I360" s="12"/>
      <c r="J360" t="s">
        <v>201</v>
      </c>
      <c r="M360" s="12"/>
      <c r="P360" s="11"/>
      <c r="S360" s="12"/>
      <c r="T360" s="11" t="s">
        <v>200</v>
      </c>
      <c r="W360" s="12"/>
      <c r="X360" t="s">
        <v>201</v>
      </c>
      <c r="AA360" s="12"/>
    </row>
    <row r="361" spans="1:27" ht="15.75" thickBot="1" x14ac:dyDescent="0.3">
      <c r="B361" s="13"/>
      <c r="C361" s="14"/>
      <c r="D361" s="14"/>
      <c r="E361" s="15"/>
      <c r="F361" s="13"/>
      <c r="G361" s="14"/>
      <c r="H361" s="14"/>
      <c r="I361" s="15"/>
      <c r="J361" s="14"/>
      <c r="K361" s="14"/>
      <c r="L361" s="14"/>
      <c r="M361" s="15"/>
      <c r="P361" s="13"/>
      <c r="Q361" s="14"/>
      <c r="R361" s="14"/>
      <c r="S361" s="15"/>
      <c r="T361" s="13"/>
      <c r="U361" s="14"/>
      <c r="V361" s="14"/>
      <c r="W361" s="15"/>
      <c r="X361" s="14"/>
      <c r="Y361" s="14"/>
      <c r="Z361" s="14"/>
      <c r="AA361" s="15"/>
    </row>
    <row r="362" spans="1:27" ht="15.75" thickBot="1" x14ac:dyDescent="0.3">
      <c r="B362" s="189" t="s">
        <v>208</v>
      </c>
      <c r="C362" s="190"/>
      <c r="D362" s="190"/>
      <c r="E362" s="191"/>
      <c r="F362" s="189" t="s">
        <v>203</v>
      </c>
      <c r="G362" s="190"/>
      <c r="H362" s="190"/>
      <c r="I362" s="191"/>
      <c r="J362" s="189" t="s">
        <v>204</v>
      </c>
      <c r="K362" s="190"/>
      <c r="L362" s="190"/>
      <c r="M362" s="191"/>
      <c r="N362" s="18"/>
      <c r="P362" s="189" t="s">
        <v>208</v>
      </c>
      <c r="Q362" s="190"/>
      <c r="R362" s="190"/>
      <c r="S362" s="191"/>
      <c r="T362" s="189" t="s">
        <v>203</v>
      </c>
      <c r="U362" s="190"/>
      <c r="V362" s="190"/>
      <c r="W362" s="191"/>
      <c r="X362" s="189" t="s">
        <v>204</v>
      </c>
      <c r="Y362" s="190"/>
      <c r="Z362" s="190"/>
      <c r="AA362" s="191"/>
    </row>
    <row r="363" spans="1:27" x14ac:dyDescent="0.25">
      <c r="A363" s="171" t="s">
        <v>205</v>
      </c>
      <c r="B363" s="8"/>
      <c r="C363" s="9"/>
      <c r="D363" s="9"/>
      <c r="E363" s="10"/>
      <c r="F363" s="8"/>
      <c r="G363" s="9"/>
      <c r="H363" s="9"/>
      <c r="I363" s="10"/>
      <c r="J363" s="8"/>
      <c r="K363" s="9"/>
      <c r="L363" s="9"/>
      <c r="M363" s="10"/>
      <c r="N363" s="12"/>
      <c r="O363" s="171" t="s">
        <v>205</v>
      </c>
      <c r="P363" s="8"/>
      <c r="Q363" s="9"/>
      <c r="R363" s="9"/>
      <c r="S363" s="10"/>
      <c r="T363" s="8"/>
      <c r="U363" s="9"/>
      <c r="V363" s="9"/>
      <c r="W363" s="10"/>
      <c r="X363" s="8"/>
      <c r="Y363" s="9"/>
      <c r="Z363" s="9"/>
      <c r="AA363" s="10"/>
    </row>
    <row r="364" spans="1:27" x14ac:dyDescent="0.25">
      <c r="A364" s="172"/>
      <c r="B364" s="11"/>
      <c r="E364" s="12"/>
      <c r="F364" s="11"/>
      <c r="I364" s="12"/>
      <c r="J364" s="11"/>
      <c r="M364" s="12"/>
      <c r="N364" s="12"/>
      <c r="O364" s="172"/>
      <c r="P364" s="11"/>
      <c r="S364" s="12"/>
      <c r="T364" s="11"/>
      <c r="W364" s="12"/>
      <c r="X364" s="11"/>
      <c r="AA364" s="12"/>
    </row>
    <row r="365" spans="1:27" x14ac:dyDescent="0.25">
      <c r="A365" s="172"/>
      <c r="B365" s="11"/>
      <c r="E365" s="12"/>
      <c r="F365" s="11"/>
      <c r="I365" s="12"/>
      <c r="J365" s="11"/>
      <c r="M365" s="12"/>
      <c r="N365" s="12"/>
      <c r="O365" s="172"/>
      <c r="P365" s="11"/>
      <c r="S365" s="12"/>
      <c r="T365" s="11"/>
      <c r="W365" s="12"/>
      <c r="X365" s="11"/>
      <c r="AA365" s="12"/>
    </row>
    <row r="366" spans="1:27" x14ac:dyDescent="0.25">
      <c r="A366" s="172"/>
      <c r="B366" s="11"/>
      <c r="E366" s="12"/>
      <c r="F366" s="11"/>
      <c r="I366" s="12"/>
      <c r="J366" s="11"/>
      <c r="M366" s="12"/>
      <c r="O366" s="172"/>
      <c r="P366" s="11"/>
      <c r="S366" s="12"/>
      <c r="T366" s="11"/>
      <c r="W366" s="12"/>
      <c r="X366" s="11"/>
      <c r="AA366" s="12"/>
    </row>
    <row r="367" spans="1:27" ht="15.75" thickBot="1" x14ac:dyDescent="0.3">
      <c r="A367" s="172"/>
      <c r="B367" s="13"/>
      <c r="C367" s="14"/>
      <c r="D367" s="14"/>
      <c r="E367" s="15"/>
      <c r="F367" s="13"/>
      <c r="G367" s="14"/>
      <c r="H367" s="14"/>
      <c r="I367" s="15"/>
      <c r="J367" s="13"/>
      <c r="K367" s="14"/>
      <c r="L367" s="14"/>
      <c r="M367" s="15"/>
      <c r="N367" s="12"/>
      <c r="O367" s="172"/>
      <c r="P367" s="13"/>
      <c r="Q367" s="14"/>
      <c r="R367" s="14"/>
      <c r="S367" s="15"/>
      <c r="T367" s="13"/>
      <c r="U367" s="14"/>
      <c r="V367" s="14"/>
      <c r="W367" s="15"/>
      <c r="X367" s="13"/>
      <c r="Y367" s="14"/>
      <c r="Z367" s="14"/>
      <c r="AA367" s="15"/>
    </row>
    <row r="368" spans="1:27" x14ac:dyDescent="0.25">
      <c r="A368" s="172"/>
      <c r="B368" s="9"/>
      <c r="C368" s="10"/>
      <c r="E368" s="12"/>
      <c r="F368" s="8"/>
      <c r="G368" s="10"/>
      <c r="I368" s="12"/>
      <c r="J368" s="8"/>
      <c r="K368" s="10"/>
      <c r="L368" s="8"/>
      <c r="M368" s="10"/>
      <c r="N368" s="12"/>
      <c r="O368" s="172"/>
      <c r="P368" s="9"/>
      <c r="Q368" s="10"/>
      <c r="S368" s="12"/>
      <c r="T368" s="8"/>
      <c r="U368" s="10"/>
      <c r="W368" s="12"/>
      <c r="X368" s="8"/>
      <c r="Y368" s="10"/>
      <c r="Z368" s="8"/>
      <c r="AA368" s="10"/>
    </row>
    <row r="369" spans="1:27" x14ac:dyDescent="0.25">
      <c r="A369" s="172"/>
      <c r="C369" s="12"/>
      <c r="E369" s="12"/>
      <c r="F369" s="11"/>
      <c r="G369" s="12"/>
      <c r="I369" s="12"/>
      <c r="J369" s="11"/>
      <c r="K369" s="12"/>
      <c r="L369" s="11"/>
      <c r="M369" s="12"/>
      <c r="N369" s="12"/>
      <c r="O369" s="172"/>
      <c r="Q369" s="12"/>
      <c r="S369" s="12"/>
      <c r="T369" s="11"/>
      <c r="U369" s="12"/>
      <c r="W369" s="12"/>
      <c r="X369" s="11"/>
      <c r="Y369" s="12"/>
      <c r="Z369" s="11"/>
      <c r="AA369" s="12"/>
    </row>
    <row r="370" spans="1:27" x14ac:dyDescent="0.25">
      <c r="A370" s="172"/>
      <c r="C370" s="12"/>
      <c r="E370" s="12"/>
      <c r="F370" s="11"/>
      <c r="G370" s="12"/>
      <c r="I370" s="12"/>
      <c r="J370" s="11"/>
      <c r="K370" s="12"/>
      <c r="L370" s="11"/>
      <c r="M370" s="12"/>
      <c r="N370" s="12"/>
      <c r="O370" s="172"/>
      <c r="Q370" s="12"/>
      <c r="S370" s="12"/>
      <c r="T370" s="11"/>
      <c r="U370" s="12"/>
      <c r="W370" s="12"/>
      <c r="X370" s="11"/>
      <c r="Y370" s="12"/>
      <c r="Z370" s="11"/>
      <c r="AA370" s="12"/>
    </row>
    <row r="371" spans="1:27" x14ac:dyDescent="0.25">
      <c r="A371" s="172"/>
      <c r="C371" s="12"/>
      <c r="E371" s="12"/>
      <c r="F371" s="11"/>
      <c r="G371" s="12"/>
      <c r="I371" s="12"/>
      <c r="J371" s="11"/>
      <c r="K371" s="12"/>
      <c r="L371" s="11"/>
      <c r="M371" s="12"/>
      <c r="N371" s="12"/>
      <c r="O371" s="172"/>
      <c r="Q371" s="12"/>
      <c r="S371" s="12"/>
      <c r="T371" s="11"/>
      <c r="U371" s="12"/>
      <c r="W371" s="12"/>
      <c r="X371" s="11"/>
      <c r="Y371" s="12"/>
      <c r="Z371" s="11"/>
      <c r="AA371" s="12"/>
    </row>
    <row r="372" spans="1:27" x14ac:dyDescent="0.25">
      <c r="A372" s="172"/>
      <c r="C372" s="12"/>
      <c r="F372" s="11"/>
      <c r="G372" s="12"/>
      <c r="J372" s="11"/>
      <c r="K372" s="12"/>
      <c r="L372" s="11"/>
      <c r="M372" s="12"/>
      <c r="O372" s="172"/>
      <c r="Q372" s="12"/>
      <c r="T372" s="11"/>
      <c r="U372" s="12"/>
      <c r="X372" s="11"/>
      <c r="Y372" s="12"/>
      <c r="Z372" s="11"/>
      <c r="AA372" s="12"/>
    </row>
    <row r="373" spans="1:27" ht="15.75" thickBot="1" x14ac:dyDescent="0.3">
      <c r="A373" s="173"/>
      <c r="B373" s="14"/>
      <c r="C373" s="15"/>
      <c r="D373" s="14"/>
      <c r="E373" s="15"/>
      <c r="F373" s="13"/>
      <c r="G373" s="15"/>
      <c r="H373" s="14"/>
      <c r="I373" s="15"/>
      <c r="J373" s="13"/>
      <c r="K373" s="15"/>
      <c r="L373" s="13"/>
      <c r="M373" s="15"/>
      <c r="N373" s="12"/>
      <c r="O373" s="173"/>
      <c r="P373" s="14"/>
      <c r="Q373" s="15"/>
      <c r="R373" s="14"/>
      <c r="S373" s="15"/>
      <c r="T373" s="13"/>
      <c r="U373" s="15"/>
      <c r="V373" s="14"/>
      <c r="W373" s="15"/>
      <c r="X373" s="13"/>
      <c r="Y373" s="15"/>
      <c r="Z373" s="13"/>
      <c r="AA373" s="15"/>
    </row>
    <row r="374" spans="1:27" x14ac:dyDescent="0.25">
      <c r="A374" s="171" t="s">
        <v>206</v>
      </c>
      <c r="B374" s="8"/>
      <c r="C374" s="9"/>
      <c r="D374" s="9"/>
      <c r="E374" s="10"/>
      <c r="F374" s="8"/>
      <c r="G374" s="9"/>
      <c r="H374" s="9"/>
      <c r="I374" s="10"/>
      <c r="J374" s="8"/>
      <c r="K374" s="9"/>
      <c r="L374" s="9"/>
      <c r="M374" s="10"/>
      <c r="N374" s="12"/>
      <c r="O374" s="171" t="s">
        <v>206</v>
      </c>
      <c r="P374" s="8"/>
      <c r="Q374" s="9"/>
      <c r="R374" s="9"/>
      <c r="S374" s="10"/>
      <c r="T374" s="8"/>
      <c r="U374" s="9"/>
      <c r="V374" s="9"/>
      <c r="W374" s="10"/>
      <c r="X374" s="8"/>
      <c r="Y374" s="9"/>
      <c r="Z374" s="9"/>
      <c r="AA374" s="10"/>
    </row>
    <row r="375" spans="1:27" x14ac:dyDescent="0.25">
      <c r="A375" s="172"/>
      <c r="B375" s="11"/>
      <c r="E375" s="12"/>
      <c r="F375" s="11"/>
      <c r="I375" s="12"/>
      <c r="J375" s="11"/>
      <c r="M375" s="12"/>
      <c r="N375" s="12"/>
      <c r="O375" s="172"/>
      <c r="P375" s="11"/>
      <c r="S375" s="12"/>
      <c r="T375" s="11"/>
      <c r="W375" s="12"/>
      <c r="X375" s="11"/>
      <c r="AA375" s="12"/>
    </row>
    <row r="376" spans="1:27" x14ac:dyDescent="0.25">
      <c r="A376" s="172"/>
      <c r="B376" s="11"/>
      <c r="E376" s="12"/>
      <c r="F376" s="11"/>
      <c r="I376" s="12"/>
      <c r="J376" s="11"/>
      <c r="M376" s="12"/>
      <c r="N376" s="12"/>
      <c r="O376" s="172"/>
      <c r="P376" s="11"/>
      <c r="S376" s="12"/>
      <c r="T376" s="11"/>
      <c r="W376" s="12"/>
      <c r="X376" s="11"/>
      <c r="AA376" s="12"/>
    </row>
    <row r="377" spans="1:27" x14ac:dyDescent="0.25">
      <c r="A377" s="172"/>
      <c r="B377" s="11"/>
      <c r="E377" s="12"/>
      <c r="F377" s="11"/>
      <c r="I377" s="12"/>
      <c r="J377" s="11"/>
      <c r="M377" s="12"/>
      <c r="N377" s="12"/>
      <c r="O377" s="172"/>
      <c r="P377" s="11"/>
      <c r="S377" s="12"/>
      <c r="T377" s="11"/>
      <c r="W377" s="12"/>
      <c r="X377" s="11"/>
      <c r="AA377" s="12"/>
    </row>
    <row r="378" spans="1:27" ht="15.75" thickBot="1" x14ac:dyDescent="0.3">
      <c r="A378" s="172"/>
      <c r="B378" s="13"/>
      <c r="C378" s="14"/>
      <c r="D378" s="14"/>
      <c r="E378" s="15"/>
      <c r="F378" s="13"/>
      <c r="G378" s="14"/>
      <c r="H378" s="14"/>
      <c r="I378" s="15"/>
      <c r="J378" s="13"/>
      <c r="K378" s="14"/>
      <c r="L378" s="14"/>
      <c r="M378" s="15"/>
      <c r="N378" s="12"/>
      <c r="O378" s="172"/>
      <c r="P378" s="13"/>
      <c r="Q378" s="14"/>
      <c r="R378" s="14"/>
      <c r="S378" s="15"/>
      <c r="T378" s="13"/>
      <c r="U378" s="14"/>
      <c r="V378" s="14"/>
      <c r="W378" s="15"/>
      <c r="X378" s="13"/>
      <c r="Y378" s="14"/>
      <c r="Z378" s="14"/>
      <c r="AA378" s="15"/>
    </row>
    <row r="379" spans="1:27" x14ac:dyDescent="0.25">
      <c r="A379" s="172"/>
      <c r="B379" s="8"/>
      <c r="C379" s="10"/>
      <c r="E379" s="12"/>
      <c r="F379" s="8"/>
      <c r="G379" s="10"/>
      <c r="I379" s="12"/>
      <c r="J379" s="8"/>
      <c r="K379" s="10"/>
      <c r="M379" s="12"/>
      <c r="N379" s="12"/>
      <c r="O379" s="172"/>
      <c r="P379" s="8"/>
      <c r="Q379" s="10"/>
      <c r="S379" s="12"/>
      <c r="T379" s="8"/>
      <c r="U379" s="10"/>
      <c r="W379" s="12"/>
      <c r="X379" s="8"/>
      <c r="Y379" s="10"/>
      <c r="AA379" s="12"/>
    </row>
    <row r="380" spans="1:27" x14ac:dyDescent="0.25">
      <c r="A380" s="172"/>
      <c r="B380" s="11"/>
      <c r="C380" s="12"/>
      <c r="E380" s="12"/>
      <c r="F380" s="11"/>
      <c r="G380" s="12"/>
      <c r="I380" s="12"/>
      <c r="J380" s="11"/>
      <c r="K380" s="12"/>
      <c r="M380" s="12"/>
      <c r="N380" s="12"/>
      <c r="O380" s="172"/>
      <c r="P380" s="11"/>
      <c r="Q380" s="12"/>
      <c r="S380" s="12"/>
      <c r="T380" s="11"/>
      <c r="U380" s="12"/>
      <c r="W380" s="12"/>
      <c r="X380" s="11"/>
      <c r="Y380" s="12"/>
      <c r="AA380" s="12"/>
    </row>
    <row r="381" spans="1:27" x14ac:dyDescent="0.25">
      <c r="A381" s="172"/>
      <c r="B381" s="11"/>
      <c r="C381" s="12"/>
      <c r="E381" s="12"/>
      <c r="F381" s="11"/>
      <c r="G381" s="12"/>
      <c r="I381" s="12"/>
      <c r="J381" s="11"/>
      <c r="K381" s="12"/>
      <c r="M381" s="12"/>
      <c r="N381" s="12"/>
      <c r="O381" s="172"/>
      <c r="P381" s="11"/>
      <c r="Q381" s="12"/>
      <c r="S381" s="12"/>
      <c r="T381" s="11"/>
      <c r="U381" s="12"/>
      <c r="W381" s="12"/>
      <c r="X381" s="11"/>
      <c r="Y381" s="12"/>
      <c r="AA381" s="12"/>
    </row>
    <row r="382" spans="1:27" x14ac:dyDescent="0.25">
      <c r="A382" s="172"/>
      <c r="B382" s="11"/>
      <c r="C382" s="12"/>
      <c r="E382" s="12"/>
      <c r="F382" s="11"/>
      <c r="G382" s="12"/>
      <c r="I382" s="12"/>
      <c r="J382" s="11"/>
      <c r="K382" s="12"/>
      <c r="M382" s="12"/>
      <c r="N382" s="12"/>
      <c r="O382" s="172"/>
      <c r="P382" s="11"/>
      <c r="Q382" s="12"/>
      <c r="S382" s="12"/>
      <c r="T382" s="11"/>
      <c r="U382" s="12"/>
      <c r="W382" s="12"/>
      <c r="X382" s="11"/>
      <c r="Y382" s="12"/>
      <c r="AA382" s="12"/>
    </row>
    <row r="383" spans="1:27" x14ac:dyDescent="0.25">
      <c r="A383" s="172"/>
      <c r="B383" s="11"/>
      <c r="C383" s="12"/>
      <c r="E383" s="12"/>
      <c r="F383" s="11"/>
      <c r="G383" s="12"/>
      <c r="I383" s="12"/>
      <c r="J383" s="11"/>
      <c r="K383" s="12"/>
      <c r="M383" s="12"/>
      <c r="N383" s="12"/>
      <c r="O383" s="172"/>
      <c r="P383" s="11"/>
      <c r="Q383" s="12"/>
      <c r="S383" s="12"/>
      <c r="T383" s="11"/>
      <c r="U383" s="12"/>
      <c r="W383" s="12"/>
      <c r="X383" s="11"/>
      <c r="Y383" s="12"/>
      <c r="AA383" s="12"/>
    </row>
    <row r="384" spans="1:27" ht="15.75" thickBot="1" x14ac:dyDescent="0.3">
      <c r="A384" s="173"/>
      <c r="B384" s="13"/>
      <c r="C384" s="15"/>
      <c r="D384" s="14"/>
      <c r="E384" s="15"/>
      <c r="F384" s="13"/>
      <c r="G384" s="15"/>
      <c r="H384" s="14"/>
      <c r="I384" s="15"/>
      <c r="J384" s="13"/>
      <c r="K384" s="15"/>
      <c r="L384" s="14"/>
      <c r="M384" s="15"/>
      <c r="N384" s="12"/>
      <c r="O384" s="173"/>
      <c r="P384" s="13"/>
      <c r="Q384" s="15"/>
      <c r="R384" s="14"/>
      <c r="S384" s="15"/>
      <c r="T384" s="13"/>
      <c r="U384" s="15"/>
      <c r="V384" s="14"/>
      <c r="W384" s="15"/>
      <c r="X384" s="13"/>
      <c r="Y384" s="15"/>
      <c r="Z384" s="14"/>
      <c r="AA384" s="15"/>
    </row>
    <row r="385" spans="1:27" x14ac:dyDescent="0.25">
      <c r="A385" s="19"/>
      <c r="O385" s="19"/>
    </row>
    <row r="386" spans="1:27" ht="15.75" thickBot="1" x14ac:dyDescent="0.3"/>
    <row r="387" spans="1:27" ht="26.25" x14ac:dyDescent="0.25">
      <c r="B387" s="8" t="s">
        <v>202</v>
      </c>
      <c r="C387" s="9"/>
      <c r="D387" s="9"/>
      <c r="E387" s="10"/>
      <c r="F387" s="174"/>
      <c r="G387" s="175"/>
      <c r="H387" s="175"/>
      <c r="I387" s="175"/>
      <c r="J387" s="175"/>
      <c r="K387" s="175"/>
      <c r="L387" s="175"/>
      <c r="M387" s="176"/>
      <c r="N387" s="16"/>
      <c r="P387" s="8" t="s">
        <v>202</v>
      </c>
      <c r="Q387" s="9"/>
      <c r="R387" s="9"/>
      <c r="S387" s="10"/>
      <c r="T387" s="174"/>
      <c r="U387" s="175"/>
      <c r="V387" s="175"/>
      <c r="W387" s="175"/>
      <c r="X387" s="175"/>
      <c r="Y387" s="175"/>
      <c r="Z387" s="175"/>
      <c r="AA387" s="176"/>
    </row>
    <row r="388" spans="1:27" ht="26.25" x14ac:dyDescent="0.25">
      <c r="B388" s="11"/>
      <c r="E388" s="12"/>
      <c r="F388" s="177"/>
      <c r="G388" s="178"/>
      <c r="H388" s="178"/>
      <c r="I388" s="178"/>
      <c r="J388" s="178"/>
      <c r="K388" s="178"/>
      <c r="L388" s="178"/>
      <c r="M388" s="179"/>
      <c r="N388" s="16"/>
      <c r="P388" s="11"/>
      <c r="S388" s="12"/>
      <c r="T388" s="177"/>
      <c r="U388" s="178"/>
      <c r="V388" s="178"/>
      <c r="W388" s="178"/>
      <c r="X388" s="178"/>
      <c r="Y388" s="178"/>
      <c r="Z388" s="178"/>
      <c r="AA388" s="179"/>
    </row>
    <row r="389" spans="1:27" ht="26.25" x14ac:dyDescent="0.25">
      <c r="B389" s="11"/>
      <c r="E389" s="12"/>
      <c r="F389" s="177"/>
      <c r="G389" s="178"/>
      <c r="H389" s="178"/>
      <c r="I389" s="178"/>
      <c r="J389" s="178"/>
      <c r="K389" s="178"/>
      <c r="L389" s="178"/>
      <c r="M389" s="179"/>
      <c r="N389" s="16"/>
      <c r="P389" s="11"/>
      <c r="S389" s="12"/>
      <c r="T389" s="177"/>
      <c r="U389" s="178"/>
      <c r="V389" s="178"/>
      <c r="W389" s="178"/>
      <c r="X389" s="178"/>
      <c r="Y389" s="178"/>
      <c r="Z389" s="178"/>
      <c r="AA389" s="179"/>
    </row>
    <row r="390" spans="1:27" ht="27" thickBot="1" x14ac:dyDescent="0.3">
      <c r="B390" s="11"/>
      <c r="E390" s="12"/>
      <c r="F390" s="180"/>
      <c r="G390" s="181"/>
      <c r="H390" s="181"/>
      <c r="I390" s="181"/>
      <c r="J390" s="181"/>
      <c r="K390" s="181"/>
      <c r="L390" s="181"/>
      <c r="M390" s="182"/>
      <c r="N390" s="16"/>
      <c r="P390" s="11"/>
      <c r="S390" s="12"/>
      <c r="T390" s="180"/>
      <c r="U390" s="181"/>
      <c r="V390" s="181"/>
      <c r="W390" s="181"/>
      <c r="X390" s="181"/>
      <c r="Y390" s="181"/>
      <c r="Z390" s="181"/>
      <c r="AA390" s="182"/>
    </row>
    <row r="391" spans="1:27" ht="18.75" x14ac:dyDescent="0.25">
      <c r="B391" s="11"/>
      <c r="E391" s="12"/>
      <c r="F391" s="8"/>
      <c r="G391" s="183" t="e">
        <f>INDEX(Database!$B:$G,MATCH(F387,Database!$B:$B,0),MATCH(F392,Database!$B$1:$G$1,0))</f>
        <v>#N/A</v>
      </c>
      <c r="H391" s="183"/>
      <c r="I391" s="183"/>
      <c r="J391" s="183"/>
      <c r="K391" s="183"/>
      <c r="L391" s="183"/>
      <c r="M391" s="184"/>
      <c r="N391" s="17"/>
      <c r="P391" s="11"/>
      <c r="S391" s="12"/>
      <c r="T391" s="8"/>
      <c r="U391" s="183" t="e">
        <f>INDEX(Database!$B:$G,MATCH(T387,Database!$B:$B,0),MATCH(T392,Database!$B$1:$G$1,0))</f>
        <v>#N/A</v>
      </c>
      <c r="V391" s="183"/>
      <c r="W391" s="183"/>
      <c r="X391" s="183"/>
      <c r="Y391" s="183"/>
      <c r="Z391" s="183"/>
      <c r="AA391" s="184"/>
    </row>
    <row r="392" spans="1:27" ht="18.75" x14ac:dyDescent="0.25">
      <c r="B392" s="11"/>
      <c r="E392" s="12"/>
      <c r="F392" s="11" t="s">
        <v>207</v>
      </c>
      <c r="G392" s="185"/>
      <c r="H392" s="185"/>
      <c r="I392" s="185"/>
      <c r="J392" s="185"/>
      <c r="K392" s="185"/>
      <c r="L392" s="185"/>
      <c r="M392" s="186"/>
      <c r="N392" s="17"/>
      <c r="P392" s="11"/>
      <c r="S392" s="12"/>
      <c r="T392" s="11" t="s">
        <v>207</v>
      </c>
      <c r="U392" s="185"/>
      <c r="V392" s="185"/>
      <c r="W392" s="185"/>
      <c r="X392" s="185"/>
      <c r="Y392" s="185"/>
      <c r="Z392" s="185"/>
      <c r="AA392" s="186"/>
    </row>
    <row r="393" spans="1:27" ht="19.5" thickBot="1" x14ac:dyDescent="0.3">
      <c r="B393" s="11"/>
      <c r="E393" s="12"/>
      <c r="F393" s="13"/>
      <c r="G393" s="187"/>
      <c r="H393" s="187"/>
      <c r="I393" s="187"/>
      <c r="J393" s="187"/>
      <c r="K393" s="187"/>
      <c r="L393" s="187"/>
      <c r="M393" s="188"/>
      <c r="N393" s="17"/>
      <c r="P393" s="11"/>
      <c r="S393" s="12"/>
      <c r="T393" s="13"/>
      <c r="U393" s="187"/>
      <c r="V393" s="187"/>
      <c r="W393" s="187"/>
      <c r="X393" s="187"/>
      <c r="Y393" s="187"/>
      <c r="Z393" s="187"/>
      <c r="AA393" s="188"/>
    </row>
    <row r="394" spans="1:27" x14ac:dyDescent="0.25">
      <c r="B394" s="11"/>
      <c r="E394" s="12"/>
      <c r="F394" s="8"/>
      <c r="G394" s="9"/>
      <c r="I394" s="10"/>
      <c r="M394" s="12"/>
      <c r="P394" s="11"/>
      <c r="S394" s="12"/>
      <c r="T394" s="8"/>
      <c r="U394" s="9"/>
      <c r="W394" s="10"/>
      <c r="AA394" s="12"/>
    </row>
    <row r="395" spans="1:27" x14ac:dyDescent="0.25">
      <c r="B395" s="11"/>
      <c r="E395" s="12"/>
      <c r="F395" s="11" t="s">
        <v>200</v>
      </c>
      <c r="I395" s="12"/>
      <c r="J395" t="s">
        <v>201</v>
      </c>
      <c r="M395" s="12"/>
      <c r="P395" s="11"/>
      <c r="S395" s="12"/>
      <c r="T395" s="11" t="s">
        <v>200</v>
      </c>
      <c r="W395" s="12"/>
      <c r="X395" t="s">
        <v>201</v>
      </c>
      <c r="AA395" s="12"/>
    </row>
    <row r="396" spans="1:27" ht="15.75" thickBot="1" x14ac:dyDescent="0.3">
      <c r="B396" s="13"/>
      <c r="C396" s="14"/>
      <c r="D396" s="14"/>
      <c r="E396" s="15"/>
      <c r="F396" s="13"/>
      <c r="G396" s="14"/>
      <c r="H396" s="14"/>
      <c r="I396" s="15"/>
      <c r="J396" s="14"/>
      <c r="K396" s="14"/>
      <c r="L396" s="14"/>
      <c r="M396" s="15"/>
      <c r="P396" s="13"/>
      <c r="Q396" s="14"/>
      <c r="R396" s="14"/>
      <c r="S396" s="15"/>
      <c r="T396" s="13"/>
      <c r="U396" s="14"/>
      <c r="V396" s="14"/>
      <c r="W396" s="15"/>
      <c r="X396" s="14"/>
      <c r="Y396" s="14"/>
      <c r="Z396" s="14"/>
      <c r="AA396" s="15"/>
    </row>
    <row r="397" spans="1:27" ht="15.75" thickBot="1" x14ac:dyDescent="0.3">
      <c r="B397" s="189" t="s">
        <v>208</v>
      </c>
      <c r="C397" s="190"/>
      <c r="D397" s="190"/>
      <c r="E397" s="191"/>
      <c r="F397" s="189" t="s">
        <v>203</v>
      </c>
      <c r="G397" s="190"/>
      <c r="H397" s="190"/>
      <c r="I397" s="191"/>
      <c r="J397" s="189" t="s">
        <v>204</v>
      </c>
      <c r="K397" s="190"/>
      <c r="L397" s="190"/>
      <c r="M397" s="191"/>
      <c r="N397" s="18"/>
      <c r="P397" s="189" t="s">
        <v>208</v>
      </c>
      <c r="Q397" s="190"/>
      <c r="R397" s="190"/>
      <c r="S397" s="191"/>
      <c r="T397" s="189" t="s">
        <v>203</v>
      </c>
      <c r="U397" s="190"/>
      <c r="V397" s="190"/>
      <c r="W397" s="191"/>
      <c r="X397" s="189" t="s">
        <v>204</v>
      </c>
      <c r="Y397" s="190"/>
      <c r="Z397" s="190"/>
      <c r="AA397" s="191"/>
    </row>
    <row r="398" spans="1:27" x14ac:dyDescent="0.25">
      <c r="A398" s="171" t="s">
        <v>205</v>
      </c>
      <c r="B398" s="8"/>
      <c r="C398" s="9"/>
      <c r="D398" s="9"/>
      <c r="E398" s="10"/>
      <c r="F398" s="8"/>
      <c r="G398" s="9"/>
      <c r="H398" s="9"/>
      <c r="I398" s="10"/>
      <c r="J398" s="8"/>
      <c r="K398" s="9"/>
      <c r="L398" s="9"/>
      <c r="M398" s="10"/>
      <c r="N398" s="12"/>
      <c r="O398" s="171" t="s">
        <v>205</v>
      </c>
      <c r="P398" s="8"/>
      <c r="Q398" s="9"/>
      <c r="R398" s="9"/>
      <c r="S398" s="10"/>
      <c r="T398" s="8"/>
      <c r="U398" s="9"/>
      <c r="V398" s="9"/>
      <c r="W398" s="10"/>
      <c r="X398" s="8"/>
      <c r="Y398" s="9"/>
      <c r="Z398" s="9"/>
      <c r="AA398" s="10"/>
    </row>
    <row r="399" spans="1:27" x14ac:dyDescent="0.25">
      <c r="A399" s="172"/>
      <c r="B399" s="11"/>
      <c r="E399" s="12"/>
      <c r="F399" s="11"/>
      <c r="I399" s="12"/>
      <c r="J399" s="11"/>
      <c r="M399" s="12"/>
      <c r="N399" s="12"/>
      <c r="O399" s="172"/>
      <c r="P399" s="11"/>
      <c r="S399" s="12"/>
      <c r="T399" s="11"/>
      <c r="W399" s="12"/>
      <c r="X399" s="11"/>
      <c r="AA399" s="12"/>
    </row>
    <row r="400" spans="1:27" x14ac:dyDescent="0.25">
      <c r="A400" s="172"/>
      <c r="B400" s="11"/>
      <c r="E400" s="12"/>
      <c r="F400" s="11"/>
      <c r="I400" s="12"/>
      <c r="J400" s="11"/>
      <c r="M400" s="12"/>
      <c r="N400" s="12"/>
      <c r="O400" s="172"/>
      <c r="P400" s="11"/>
      <c r="S400" s="12"/>
      <c r="T400" s="11"/>
      <c r="W400" s="12"/>
      <c r="X400" s="11"/>
      <c r="AA400" s="12"/>
    </row>
    <row r="401" spans="1:27" x14ac:dyDescent="0.25">
      <c r="A401" s="172"/>
      <c r="B401" s="11"/>
      <c r="E401" s="12"/>
      <c r="F401" s="11"/>
      <c r="I401" s="12"/>
      <c r="J401" s="11"/>
      <c r="M401" s="12"/>
      <c r="O401" s="172"/>
      <c r="P401" s="11"/>
      <c r="S401" s="12"/>
      <c r="T401" s="11"/>
      <c r="W401" s="12"/>
      <c r="X401" s="11"/>
      <c r="AA401" s="12"/>
    </row>
    <row r="402" spans="1:27" ht="15.75" thickBot="1" x14ac:dyDescent="0.3">
      <c r="A402" s="172"/>
      <c r="B402" s="13"/>
      <c r="C402" s="14"/>
      <c r="D402" s="14"/>
      <c r="E402" s="15"/>
      <c r="F402" s="13"/>
      <c r="G402" s="14"/>
      <c r="H402" s="14"/>
      <c r="I402" s="15"/>
      <c r="J402" s="13"/>
      <c r="K402" s="14"/>
      <c r="L402" s="14"/>
      <c r="M402" s="15"/>
      <c r="N402" s="12"/>
      <c r="O402" s="172"/>
      <c r="P402" s="13"/>
      <c r="Q402" s="14"/>
      <c r="R402" s="14"/>
      <c r="S402" s="15"/>
      <c r="T402" s="13"/>
      <c r="U402" s="14"/>
      <c r="V402" s="14"/>
      <c r="W402" s="15"/>
      <c r="X402" s="13"/>
      <c r="Y402" s="14"/>
      <c r="Z402" s="14"/>
      <c r="AA402" s="15"/>
    </row>
    <row r="403" spans="1:27" x14ac:dyDescent="0.25">
      <c r="A403" s="172"/>
      <c r="B403" s="9"/>
      <c r="C403" s="10"/>
      <c r="E403" s="12"/>
      <c r="F403" s="8"/>
      <c r="G403" s="10"/>
      <c r="I403" s="12"/>
      <c r="J403" s="8"/>
      <c r="K403" s="10"/>
      <c r="L403" s="8"/>
      <c r="M403" s="10"/>
      <c r="N403" s="12"/>
      <c r="O403" s="172"/>
      <c r="P403" s="9"/>
      <c r="Q403" s="10"/>
      <c r="S403" s="12"/>
      <c r="T403" s="8"/>
      <c r="U403" s="10"/>
      <c r="W403" s="12"/>
      <c r="X403" s="8"/>
      <c r="Y403" s="10"/>
      <c r="Z403" s="8"/>
      <c r="AA403" s="10"/>
    </row>
    <row r="404" spans="1:27" x14ac:dyDescent="0.25">
      <c r="A404" s="172"/>
      <c r="C404" s="12"/>
      <c r="E404" s="12"/>
      <c r="F404" s="11"/>
      <c r="G404" s="12"/>
      <c r="I404" s="12"/>
      <c r="J404" s="11"/>
      <c r="K404" s="12"/>
      <c r="L404" s="11"/>
      <c r="M404" s="12"/>
      <c r="N404" s="12"/>
      <c r="O404" s="172"/>
      <c r="Q404" s="12"/>
      <c r="S404" s="12"/>
      <c r="T404" s="11"/>
      <c r="U404" s="12"/>
      <c r="W404" s="12"/>
      <c r="X404" s="11"/>
      <c r="Y404" s="12"/>
      <c r="Z404" s="11"/>
      <c r="AA404" s="12"/>
    </row>
    <row r="405" spans="1:27" x14ac:dyDescent="0.25">
      <c r="A405" s="172"/>
      <c r="C405" s="12"/>
      <c r="E405" s="12"/>
      <c r="F405" s="11"/>
      <c r="G405" s="12"/>
      <c r="I405" s="12"/>
      <c r="J405" s="11"/>
      <c r="K405" s="12"/>
      <c r="L405" s="11"/>
      <c r="M405" s="12"/>
      <c r="N405" s="12"/>
      <c r="O405" s="172"/>
      <c r="Q405" s="12"/>
      <c r="S405" s="12"/>
      <c r="T405" s="11"/>
      <c r="U405" s="12"/>
      <c r="W405" s="12"/>
      <c r="X405" s="11"/>
      <c r="Y405" s="12"/>
      <c r="Z405" s="11"/>
      <c r="AA405" s="12"/>
    </row>
    <row r="406" spans="1:27" x14ac:dyDescent="0.25">
      <c r="A406" s="172"/>
      <c r="C406" s="12"/>
      <c r="E406" s="12"/>
      <c r="F406" s="11"/>
      <c r="G406" s="12"/>
      <c r="I406" s="12"/>
      <c r="J406" s="11"/>
      <c r="K406" s="12"/>
      <c r="L406" s="11"/>
      <c r="M406" s="12"/>
      <c r="N406" s="12"/>
      <c r="O406" s="172"/>
      <c r="Q406" s="12"/>
      <c r="S406" s="12"/>
      <c r="T406" s="11"/>
      <c r="U406" s="12"/>
      <c r="W406" s="12"/>
      <c r="X406" s="11"/>
      <c r="Y406" s="12"/>
      <c r="Z406" s="11"/>
      <c r="AA406" s="12"/>
    </row>
    <row r="407" spans="1:27" x14ac:dyDescent="0.25">
      <c r="A407" s="172"/>
      <c r="C407" s="12"/>
      <c r="F407" s="11"/>
      <c r="G407" s="12"/>
      <c r="J407" s="11"/>
      <c r="K407" s="12"/>
      <c r="L407" s="11"/>
      <c r="M407" s="12"/>
      <c r="O407" s="172"/>
      <c r="Q407" s="12"/>
      <c r="T407" s="11"/>
      <c r="U407" s="12"/>
      <c r="X407" s="11"/>
      <c r="Y407" s="12"/>
      <c r="Z407" s="11"/>
      <c r="AA407" s="12"/>
    </row>
    <row r="408" spans="1:27" ht="15.75" thickBot="1" x14ac:dyDescent="0.3">
      <c r="A408" s="173"/>
      <c r="B408" s="14"/>
      <c r="C408" s="15"/>
      <c r="D408" s="14"/>
      <c r="E408" s="15"/>
      <c r="F408" s="13"/>
      <c r="G408" s="15"/>
      <c r="H408" s="14"/>
      <c r="I408" s="15"/>
      <c r="J408" s="13"/>
      <c r="K408" s="15"/>
      <c r="L408" s="13"/>
      <c r="M408" s="15"/>
      <c r="N408" s="12"/>
      <c r="O408" s="173"/>
      <c r="P408" s="14"/>
      <c r="Q408" s="15"/>
      <c r="R408" s="14"/>
      <c r="S408" s="15"/>
      <c r="T408" s="13"/>
      <c r="U408" s="15"/>
      <c r="V408" s="14"/>
      <c r="W408" s="15"/>
      <c r="X408" s="13"/>
      <c r="Y408" s="15"/>
      <c r="Z408" s="13"/>
      <c r="AA408" s="15"/>
    </row>
    <row r="409" spans="1:27" x14ac:dyDescent="0.25">
      <c r="A409" s="171" t="s">
        <v>206</v>
      </c>
      <c r="B409" s="8"/>
      <c r="C409" s="9"/>
      <c r="D409" s="9"/>
      <c r="E409" s="10"/>
      <c r="F409" s="8"/>
      <c r="G409" s="9"/>
      <c r="H409" s="9"/>
      <c r="I409" s="10"/>
      <c r="J409" s="8"/>
      <c r="K409" s="9"/>
      <c r="L409" s="9"/>
      <c r="M409" s="10"/>
      <c r="N409" s="12"/>
      <c r="O409" s="171" t="s">
        <v>206</v>
      </c>
      <c r="P409" s="8"/>
      <c r="Q409" s="9"/>
      <c r="R409" s="9"/>
      <c r="S409" s="10"/>
      <c r="T409" s="8"/>
      <c r="U409" s="9"/>
      <c r="V409" s="9"/>
      <c r="W409" s="10"/>
      <c r="X409" s="8"/>
      <c r="Y409" s="9"/>
      <c r="Z409" s="9"/>
      <c r="AA409" s="10"/>
    </row>
    <row r="410" spans="1:27" x14ac:dyDescent="0.25">
      <c r="A410" s="172"/>
      <c r="B410" s="11"/>
      <c r="E410" s="12"/>
      <c r="F410" s="11"/>
      <c r="I410" s="12"/>
      <c r="J410" s="11"/>
      <c r="M410" s="12"/>
      <c r="N410" s="12"/>
      <c r="O410" s="172"/>
      <c r="P410" s="11"/>
      <c r="S410" s="12"/>
      <c r="T410" s="11"/>
      <c r="W410" s="12"/>
      <c r="X410" s="11"/>
      <c r="AA410" s="12"/>
    </row>
    <row r="411" spans="1:27" x14ac:dyDescent="0.25">
      <c r="A411" s="172"/>
      <c r="B411" s="11"/>
      <c r="E411" s="12"/>
      <c r="F411" s="11"/>
      <c r="I411" s="12"/>
      <c r="J411" s="11"/>
      <c r="M411" s="12"/>
      <c r="N411" s="12"/>
      <c r="O411" s="172"/>
      <c r="P411" s="11"/>
      <c r="S411" s="12"/>
      <c r="T411" s="11"/>
      <c r="W411" s="12"/>
      <c r="X411" s="11"/>
      <c r="AA411" s="12"/>
    </row>
    <row r="412" spans="1:27" x14ac:dyDescent="0.25">
      <c r="A412" s="172"/>
      <c r="B412" s="11"/>
      <c r="E412" s="12"/>
      <c r="F412" s="11"/>
      <c r="I412" s="12"/>
      <c r="J412" s="11"/>
      <c r="M412" s="12"/>
      <c r="N412" s="12"/>
      <c r="O412" s="172"/>
      <c r="P412" s="11"/>
      <c r="S412" s="12"/>
      <c r="T412" s="11"/>
      <c r="W412" s="12"/>
      <c r="X412" s="11"/>
      <c r="AA412" s="12"/>
    </row>
    <row r="413" spans="1:27" ht="15.75" thickBot="1" x14ac:dyDescent="0.3">
      <c r="A413" s="172"/>
      <c r="B413" s="13"/>
      <c r="C413" s="14"/>
      <c r="D413" s="14"/>
      <c r="E413" s="15"/>
      <c r="F413" s="13"/>
      <c r="G413" s="14"/>
      <c r="H413" s="14"/>
      <c r="I413" s="15"/>
      <c r="J413" s="13"/>
      <c r="K413" s="14"/>
      <c r="L413" s="14"/>
      <c r="M413" s="15"/>
      <c r="N413" s="12"/>
      <c r="O413" s="172"/>
      <c r="P413" s="13"/>
      <c r="Q413" s="14"/>
      <c r="R413" s="14"/>
      <c r="S413" s="15"/>
      <c r="T413" s="13"/>
      <c r="U413" s="14"/>
      <c r="V413" s="14"/>
      <c r="W413" s="15"/>
      <c r="X413" s="13"/>
      <c r="Y413" s="14"/>
      <c r="Z413" s="14"/>
      <c r="AA413" s="15"/>
    </row>
    <row r="414" spans="1:27" x14ac:dyDescent="0.25">
      <c r="A414" s="172"/>
      <c r="B414" s="8"/>
      <c r="C414" s="10"/>
      <c r="E414" s="12"/>
      <c r="F414" s="8"/>
      <c r="G414" s="10"/>
      <c r="I414" s="12"/>
      <c r="J414" s="8"/>
      <c r="K414" s="10"/>
      <c r="M414" s="12"/>
      <c r="N414" s="12"/>
      <c r="O414" s="172"/>
      <c r="P414" s="8"/>
      <c r="Q414" s="10"/>
      <c r="S414" s="12"/>
      <c r="T414" s="8"/>
      <c r="U414" s="10"/>
      <c r="W414" s="12"/>
      <c r="X414" s="8"/>
      <c r="Y414" s="10"/>
      <c r="AA414" s="12"/>
    </row>
    <row r="415" spans="1:27" x14ac:dyDescent="0.25">
      <c r="A415" s="172"/>
      <c r="B415" s="11"/>
      <c r="C415" s="12"/>
      <c r="E415" s="12"/>
      <c r="F415" s="11"/>
      <c r="G415" s="12"/>
      <c r="I415" s="12"/>
      <c r="J415" s="11"/>
      <c r="K415" s="12"/>
      <c r="M415" s="12"/>
      <c r="N415" s="12"/>
      <c r="O415" s="172"/>
      <c r="P415" s="11"/>
      <c r="Q415" s="12"/>
      <c r="S415" s="12"/>
      <c r="T415" s="11"/>
      <c r="U415" s="12"/>
      <c r="W415" s="12"/>
      <c r="X415" s="11"/>
      <c r="Y415" s="12"/>
      <c r="AA415" s="12"/>
    </row>
    <row r="416" spans="1:27" x14ac:dyDescent="0.25">
      <c r="A416" s="172"/>
      <c r="B416" s="11"/>
      <c r="C416" s="12"/>
      <c r="E416" s="12"/>
      <c r="F416" s="11"/>
      <c r="G416" s="12"/>
      <c r="I416" s="12"/>
      <c r="J416" s="11"/>
      <c r="K416" s="12"/>
      <c r="M416" s="12"/>
      <c r="N416" s="12"/>
      <c r="O416" s="172"/>
      <c r="P416" s="11"/>
      <c r="Q416" s="12"/>
      <c r="S416" s="12"/>
      <c r="T416" s="11"/>
      <c r="U416" s="12"/>
      <c r="W416" s="12"/>
      <c r="X416" s="11"/>
      <c r="Y416" s="12"/>
      <c r="AA416" s="12"/>
    </row>
    <row r="417" spans="1:27" x14ac:dyDescent="0.25">
      <c r="A417" s="172"/>
      <c r="B417" s="11"/>
      <c r="C417" s="12"/>
      <c r="E417" s="12"/>
      <c r="F417" s="11"/>
      <c r="G417" s="12"/>
      <c r="I417" s="12"/>
      <c r="J417" s="11"/>
      <c r="K417" s="12"/>
      <c r="M417" s="12"/>
      <c r="N417" s="12"/>
      <c r="O417" s="172"/>
      <c r="P417" s="11"/>
      <c r="Q417" s="12"/>
      <c r="S417" s="12"/>
      <c r="T417" s="11"/>
      <c r="U417" s="12"/>
      <c r="W417" s="12"/>
      <c r="X417" s="11"/>
      <c r="Y417" s="12"/>
      <c r="AA417" s="12"/>
    </row>
    <row r="418" spans="1:27" x14ac:dyDescent="0.25">
      <c r="A418" s="172"/>
      <c r="B418" s="11"/>
      <c r="C418" s="12"/>
      <c r="E418" s="12"/>
      <c r="F418" s="11"/>
      <c r="G418" s="12"/>
      <c r="I418" s="12"/>
      <c r="J418" s="11"/>
      <c r="K418" s="12"/>
      <c r="M418" s="12"/>
      <c r="N418" s="12"/>
      <c r="O418" s="172"/>
      <c r="P418" s="11"/>
      <c r="Q418" s="12"/>
      <c r="S418" s="12"/>
      <c r="T418" s="11"/>
      <c r="U418" s="12"/>
      <c r="W418" s="12"/>
      <c r="X418" s="11"/>
      <c r="Y418" s="12"/>
      <c r="AA418" s="12"/>
    </row>
    <row r="419" spans="1:27" ht="15.75" thickBot="1" x14ac:dyDescent="0.3">
      <c r="A419" s="173"/>
      <c r="B419" s="13"/>
      <c r="C419" s="15"/>
      <c r="D419" s="14"/>
      <c r="E419" s="15"/>
      <c r="F419" s="13"/>
      <c r="G419" s="15"/>
      <c r="H419" s="14"/>
      <c r="I419" s="15"/>
      <c r="J419" s="13"/>
      <c r="K419" s="15"/>
      <c r="L419" s="14"/>
      <c r="M419" s="15"/>
      <c r="N419" s="12"/>
      <c r="O419" s="173"/>
      <c r="P419" s="13"/>
      <c r="Q419" s="15"/>
      <c r="R419" s="14"/>
      <c r="S419" s="15"/>
      <c r="T419" s="13"/>
      <c r="U419" s="15"/>
      <c r="V419" s="14"/>
      <c r="W419" s="15"/>
      <c r="X419" s="13"/>
      <c r="Y419" s="15"/>
      <c r="Z419" s="14"/>
      <c r="AA419" s="15"/>
    </row>
    <row r="421" spans="1:27" ht="15.75" thickBot="1" x14ac:dyDescent="0.3"/>
    <row r="422" spans="1:27" ht="26.25" x14ac:dyDescent="0.25">
      <c r="B422" s="8" t="s">
        <v>202</v>
      </c>
      <c r="C422" s="9"/>
      <c r="D422" s="9"/>
      <c r="E422" s="10"/>
      <c r="F422" s="174"/>
      <c r="G422" s="175"/>
      <c r="H422" s="175"/>
      <c r="I422" s="175"/>
      <c r="J422" s="175"/>
      <c r="K422" s="175"/>
      <c r="L422" s="175"/>
      <c r="M422" s="176"/>
      <c r="N422" s="16"/>
      <c r="P422" s="8" t="s">
        <v>202</v>
      </c>
      <c r="Q422" s="9"/>
      <c r="R422" s="9"/>
      <c r="S422" s="10"/>
      <c r="T422" s="174"/>
      <c r="U422" s="175"/>
      <c r="V422" s="175"/>
      <c r="W422" s="175"/>
      <c r="X422" s="175"/>
      <c r="Y422" s="175"/>
      <c r="Z422" s="175"/>
      <c r="AA422" s="176"/>
    </row>
    <row r="423" spans="1:27" ht="26.25" x14ac:dyDescent="0.25">
      <c r="B423" s="11"/>
      <c r="E423" s="12"/>
      <c r="F423" s="177"/>
      <c r="G423" s="178"/>
      <c r="H423" s="178"/>
      <c r="I423" s="178"/>
      <c r="J423" s="178"/>
      <c r="K423" s="178"/>
      <c r="L423" s="178"/>
      <c r="M423" s="179"/>
      <c r="N423" s="16"/>
      <c r="P423" s="11"/>
      <c r="S423" s="12"/>
      <c r="T423" s="177"/>
      <c r="U423" s="178"/>
      <c r="V423" s="178"/>
      <c r="W423" s="178"/>
      <c r="X423" s="178"/>
      <c r="Y423" s="178"/>
      <c r="Z423" s="178"/>
      <c r="AA423" s="179"/>
    </row>
    <row r="424" spans="1:27" ht="26.25" x14ac:dyDescent="0.25">
      <c r="B424" s="11"/>
      <c r="E424" s="12"/>
      <c r="F424" s="177"/>
      <c r="G424" s="178"/>
      <c r="H424" s="178"/>
      <c r="I424" s="178"/>
      <c r="J424" s="178"/>
      <c r="K424" s="178"/>
      <c r="L424" s="178"/>
      <c r="M424" s="179"/>
      <c r="N424" s="16"/>
      <c r="P424" s="11"/>
      <c r="S424" s="12"/>
      <c r="T424" s="177"/>
      <c r="U424" s="178"/>
      <c r="V424" s="178"/>
      <c r="W424" s="178"/>
      <c r="X424" s="178"/>
      <c r="Y424" s="178"/>
      <c r="Z424" s="178"/>
      <c r="AA424" s="179"/>
    </row>
    <row r="425" spans="1:27" ht="27" thickBot="1" x14ac:dyDescent="0.3">
      <c r="B425" s="11"/>
      <c r="E425" s="12"/>
      <c r="F425" s="180"/>
      <c r="G425" s="181"/>
      <c r="H425" s="181"/>
      <c r="I425" s="181"/>
      <c r="J425" s="181"/>
      <c r="K425" s="181"/>
      <c r="L425" s="181"/>
      <c r="M425" s="182"/>
      <c r="N425" s="16"/>
      <c r="P425" s="11"/>
      <c r="S425" s="12"/>
      <c r="T425" s="180"/>
      <c r="U425" s="181"/>
      <c r="V425" s="181"/>
      <c r="W425" s="181"/>
      <c r="X425" s="181"/>
      <c r="Y425" s="181"/>
      <c r="Z425" s="181"/>
      <c r="AA425" s="182"/>
    </row>
    <row r="426" spans="1:27" ht="18.75" x14ac:dyDescent="0.25">
      <c r="B426" s="11"/>
      <c r="E426" s="12"/>
      <c r="F426" s="8"/>
      <c r="G426" s="183" t="e">
        <f>INDEX(Database!$B:$G,MATCH(F422,Database!$B:$B,0),MATCH(F427,Database!$B$1:$G$1,0))</f>
        <v>#N/A</v>
      </c>
      <c r="H426" s="183"/>
      <c r="I426" s="183"/>
      <c r="J426" s="183"/>
      <c r="K426" s="183"/>
      <c r="L426" s="183"/>
      <c r="M426" s="184"/>
      <c r="N426" s="17"/>
      <c r="P426" s="11"/>
      <c r="S426" s="12"/>
      <c r="T426" s="8"/>
      <c r="U426" s="183" t="e">
        <f>INDEX(Database!$B:$G,MATCH(T422,Database!$B:$B,0),MATCH(T427,Database!$B$1:$G$1,0))</f>
        <v>#N/A</v>
      </c>
      <c r="V426" s="183"/>
      <c r="W426" s="183"/>
      <c r="X426" s="183"/>
      <c r="Y426" s="183"/>
      <c r="Z426" s="183"/>
      <c r="AA426" s="184"/>
    </row>
    <row r="427" spans="1:27" ht="18.75" x14ac:dyDescent="0.25">
      <c r="B427" s="11"/>
      <c r="E427" s="12"/>
      <c r="F427" s="11" t="s">
        <v>207</v>
      </c>
      <c r="G427" s="185"/>
      <c r="H427" s="185"/>
      <c r="I427" s="185"/>
      <c r="J427" s="185"/>
      <c r="K427" s="185"/>
      <c r="L427" s="185"/>
      <c r="M427" s="186"/>
      <c r="N427" s="17"/>
      <c r="P427" s="11"/>
      <c r="S427" s="12"/>
      <c r="T427" s="11" t="s">
        <v>207</v>
      </c>
      <c r="U427" s="185"/>
      <c r="V427" s="185"/>
      <c r="W427" s="185"/>
      <c r="X427" s="185"/>
      <c r="Y427" s="185"/>
      <c r="Z427" s="185"/>
      <c r="AA427" s="186"/>
    </row>
    <row r="428" spans="1:27" ht="19.5" thickBot="1" x14ac:dyDescent="0.3">
      <c r="B428" s="11"/>
      <c r="E428" s="12"/>
      <c r="F428" s="13"/>
      <c r="G428" s="187"/>
      <c r="H428" s="187"/>
      <c r="I428" s="187"/>
      <c r="J428" s="187"/>
      <c r="K428" s="187"/>
      <c r="L428" s="187"/>
      <c r="M428" s="188"/>
      <c r="N428" s="17"/>
      <c r="P428" s="11"/>
      <c r="S428" s="12"/>
      <c r="T428" s="13"/>
      <c r="U428" s="187"/>
      <c r="V428" s="187"/>
      <c r="W428" s="187"/>
      <c r="X428" s="187"/>
      <c r="Y428" s="187"/>
      <c r="Z428" s="187"/>
      <c r="AA428" s="188"/>
    </row>
    <row r="429" spans="1:27" x14ac:dyDescent="0.25">
      <c r="B429" s="11"/>
      <c r="E429" s="12"/>
      <c r="F429" s="8"/>
      <c r="G429" s="9"/>
      <c r="I429" s="10"/>
      <c r="M429" s="12"/>
      <c r="P429" s="11"/>
      <c r="S429" s="12"/>
      <c r="T429" s="8"/>
      <c r="U429" s="9"/>
      <c r="W429" s="10"/>
      <c r="AA429" s="12"/>
    </row>
    <row r="430" spans="1:27" x14ac:dyDescent="0.25">
      <c r="B430" s="11"/>
      <c r="E430" s="12"/>
      <c r="F430" s="11" t="s">
        <v>200</v>
      </c>
      <c r="I430" s="12"/>
      <c r="J430" t="s">
        <v>201</v>
      </c>
      <c r="M430" s="12"/>
      <c r="P430" s="11"/>
      <c r="S430" s="12"/>
      <c r="T430" s="11" t="s">
        <v>200</v>
      </c>
      <c r="W430" s="12"/>
      <c r="X430" t="s">
        <v>201</v>
      </c>
      <c r="AA430" s="12"/>
    </row>
    <row r="431" spans="1:27" ht="15.75" thickBot="1" x14ac:dyDescent="0.3">
      <c r="B431" s="13"/>
      <c r="C431" s="14"/>
      <c r="D431" s="14"/>
      <c r="E431" s="15"/>
      <c r="F431" s="13"/>
      <c r="G431" s="14"/>
      <c r="H431" s="14"/>
      <c r="I431" s="15"/>
      <c r="J431" s="14"/>
      <c r="K431" s="14"/>
      <c r="L431" s="14"/>
      <c r="M431" s="15"/>
      <c r="P431" s="13"/>
      <c r="Q431" s="14"/>
      <c r="R431" s="14"/>
      <c r="S431" s="15"/>
      <c r="T431" s="13"/>
      <c r="U431" s="14"/>
      <c r="V431" s="14"/>
      <c r="W431" s="15"/>
      <c r="X431" s="14"/>
      <c r="Y431" s="14"/>
      <c r="Z431" s="14"/>
      <c r="AA431" s="15"/>
    </row>
    <row r="432" spans="1:27" ht="15.75" thickBot="1" x14ac:dyDescent="0.3">
      <c r="B432" s="189" t="s">
        <v>208</v>
      </c>
      <c r="C432" s="190"/>
      <c r="D432" s="190"/>
      <c r="E432" s="191"/>
      <c r="F432" s="189" t="s">
        <v>203</v>
      </c>
      <c r="G432" s="190"/>
      <c r="H432" s="190"/>
      <c r="I432" s="191"/>
      <c r="J432" s="189" t="s">
        <v>204</v>
      </c>
      <c r="K432" s="190"/>
      <c r="L432" s="190"/>
      <c r="M432" s="191"/>
      <c r="N432" s="18"/>
      <c r="P432" s="189" t="s">
        <v>208</v>
      </c>
      <c r="Q432" s="190"/>
      <c r="R432" s="190"/>
      <c r="S432" s="191"/>
      <c r="T432" s="189" t="s">
        <v>203</v>
      </c>
      <c r="U432" s="190"/>
      <c r="V432" s="190"/>
      <c r="W432" s="191"/>
      <c r="X432" s="189" t="s">
        <v>204</v>
      </c>
      <c r="Y432" s="190"/>
      <c r="Z432" s="190"/>
      <c r="AA432" s="191"/>
    </row>
    <row r="433" spans="1:27" x14ac:dyDescent="0.25">
      <c r="A433" s="171" t="s">
        <v>205</v>
      </c>
      <c r="B433" s="8"/>
      <c r="C433" s="9"/>
      <c r="D433" s="9"/>
      <c r="E433" s="10"/>
      <c r="F433" s="8"/>
      <c r="G433" s="9"/>
      <c r="H433" s="9"/>
      <c r="I433" s="10"/>
      <c r="J433" s="8"/>
      <c r="K433" s="9"/>
      <c r="L433" s="9"/>
      <c r="M433" s="10"/>
      <c r="N433" s="12"/>
      <c r="O433" s="171" t="s">
        <v>205</v>
      </c>
      <c r="P433" s="8"/>
      <c r="Q433" s="9"/>
      <c r="R433" s="9"/>
      <c r="S433" s="10"/>
      <c r="T433" s="8"/>
      <c r="U433" s="9"/>
      <c r="V433" s="9"/>
      <c r="W433" s="10"/>
      <c r="X433" s="8"/>
      <c r="Y433" s="9"/>
      <c r="Z433" s="9"/>
      <c r="AA433" s="10"/>
    </row>
    <row r="434" spans="1:27" x14ac:dyDescent="0.25">
      <c r="A434" s="172"/>
      <c r="B434" s="11"/>
      <c r="E434" s="12"/>
      <c r="F434" s="11"/>
      <c r="I434" s="12"/>
      <c r="J434" s="11"/>
      <c r="M434" s="12"/>
      <c r="N434" s="12"/>
      <c r="O434" s="172"/>
      <c r="P434" s="11"/>
      <c r="S434" s="12"/>
      <c r="T434" s="11"/>
      <c r="W434" s="12"/>
      <c r="X434" s="11"/>
      <c r="AA434" s="12"/>
    </row>
    <row r="435" spans="1:27" x14ac:dyDescent="0.25">
      <c r="A435" s="172"/>
      <c r="B435" s="11"/>
      <c r="E435" s="12"/>
      <c r="F435" s="11"/>
      <c r="I435" s="12"/>
      <c r="J435" s="11"/>
      <c r="M435" s="12"/>
      <c r="N435" s="12"/>
      <c r="O435" s="172"/>
      <c r="P435" s="11"/>
      <c r="S435" s="12"/>
      <c r="T435" s="11"/>
      <c r="W435" s="12"/>
      <c r="X435" s="11"/>
      <c r="AA435" s="12"/>
    </row>
    <row r="436" spans="1:27" x14ac:dyDescent="0.25">
      <c r="A436" s="172"/>
      <c r="B436" s="11"/>
      <c r="E436" s="12"/>
      <c r="F436" s="11"/>
      <c r="I436" s="12"/>
      <c r="J436" s="11"/>
      <c r="M436" s="12"/>
      <c r="O436" s="172"/>
      <c r="P436" s="11"/>
      <c r="S436" s="12"/>
      <c r="T436" s="11"/>
      <c r="W436" s="12"/>
      <c r="X436" s="11"/>
      <c r="AA436" s="12"/>
    </row>
    <row r="437" spans="1:27" ht="15.75" thickBot="1" x14ac:dyDescent="0.3">
      <c r="A437" s="172"/>
      <c r="B437" s="13"/>
      <c r="C437" s="14"/>
      <c r="D437" s="14"/>
      <c r="E437" s="15"/>
      <c r="F437" s="13"/>
      <c r="G437" s="14"/>
      <c r="H437" s="14"/>
      <c r="I437" s="15"/>
      <c r="J437" s="13"/>
      <c r="K437" s="14"/>
      <c r="L437" s="14"/>
      <c r="M437" s="15"/>
      <c r="N437" s="12"/>
      <c r="O437" s="172"/>
      <c r="P437" s="13"/>
      <c r="Q437" s="14"/>
      <c r="R437" s="14"/>
      <c r="S437" s="15"/>
      <c r="T437" s="13"/>
      <c r="U437" s="14"/>
      <c r="V437" s="14"/>
      <c r="W437" s="15"/>
      <c r="X437" s="13"/>
      <c r="Y437" s="14"/>
      <c r="Z437" s="14"/>
      <c r="AA437" s="15"/>
    </row>
    <row r="438" spans="1:27" x14ac:dyDescent="0.25">
      <c r="A438" s="172"/>
      <c r="B438" s="9"/>
      <c r="C438" s="10"/>
      <c r="E438" s="12"/>
      <c r="F438" s="8"/>
      <c r="G438" s="10"/>
      <c r="I438" s="12"/>
      <c r="J438" s="8"/>
      <c r="K438" s="10"/>
      <c r="L438" s="8"/>
      <c r="M438" s="10"/>
      <c r="N438" s="12"/>
      <c r="O438" s="172"/>
      <c r="P438" s="9"/>
      <c r="Q438" s="10"/>
      <c r="S438" s="12"/>
      <c r="T438" s="8"/>
      <c r="U438" s="10"/>
      <c r="W438" s="12"/>
      <c r="X438" s="8"/>
      <c r="Y438" s="10"/>
      <c r="Z438" s="8"/>
      <c r="AA438" s="10"/>
    </row>
    <row r="439" spans="1:27" x14ac:dyDescent="0.25">
      <c r="A439" s="172"/>
      <c r="C439" s="12"/>
      <c r="E439" s="12"/>
      <c r="F439" s="11"/>
      <c r="G439" s="12"/>
      <c r="I439" s="12"/>
      <c r="J439" s="11"/>
      <c r="K439" s="12"/>
      <c r="L439" s="11"/>
      <c r="M439" s="12"/>
      <c r="N439" s="12"/>
      <c r="O439" s="172"/>
      <c r="Q439" s="12"/>
      <c r="S439" s="12"/>
      <c r="T439" s="11"/>
      <c r="U439" s="12"/>
      <c r="W439" s="12"/>
      <c r="X439" s="11"/>
      <c r="Y439" s="12"/>
      <c r="Z439" s="11"/>
      <c r="AA439" s="12"/>
    </row>
    <row r="440" spans="1:27" x14ac:dyDescent="0.25">
      <c r="A440" s="172"/>
      <c r="C440" s="12"/>
      <c r="E440" s="12"/>
      <c r="F440" s="11"/>
      <c r="G440" s="12"/>
      <c r="I440" s="12"/>
      <c r="J440" s="11"/>
      <c r="K440" s="12"/>
      <c r="L440" s="11"/>
      <c r="M440" s="12"/>
      <c r="N440" s="12"/>
      <c r="O440" s="172"/>
      <c r="Q440" s="12"/>
      <c r="S440" s="12"/>
      <c r="T440" s="11"/>
      <c r="U440" s="12"/>
      <c r="W440" s="12"/>
      <c r="X440" s="11"/>
      <c r="Y440" s="12"/>
      <c r="Z440" s="11"/>
      <c r="AA440" s="12"/>
    </row>
    <row r="441" spans="1:27" x14ac:dyDescent="0.25">
      <c r="A441" s="172"/>
      <c r="C441" s="12"/>
      <c r="E441" s="12"/>
      <c r="F441" s="11"/>
      <c r="G441" s="12"/>
      <c r="I441" s="12"/>
      <c r="J441" s="11"/>
      <c r="K441" s="12"/>
      <c r="L441" s="11"/>
      <c r="M441" s="12"/>
      <c r="N441" s="12"/>
      <c r="O441" s="172"/>
      <c r="Q441" s="12"/>
      <c r="S441" s="12"/>
      <c r="T441" s="11"/>
      <c r="U441" s="12"/>
      <c r="W441" s="12"/>
      <c r="X441" s="11"/>
      <c r="Y441" s="12"/>
      <c r="Z441" s="11"/>
      <c r="AA441" s="12"/>
    </row>
    <row r="442" spans="1:27" x14ac:dyDescent="0.25">
      <c r="A442" s="172"/>
      <c r="C442" s="12"/>
      <c r="F442" s="11"/>
      <c r="G442" s="12"/>
      <c r="J442" s="11"/>
      <c r="K442" s="12"/>
      <c r="L442" s="11"/>
      <c r="M442" s="12"/>
      <c r="O442" s="172"/>
      <c r="Q442" s="12"/>
      <c r="T442" s="11"/>
      <c r="U442" s="12"/>
      <c r="X442" s="11"/>
      <c r="Y442" s="12"/>
      <c r="Z442" s="11"/>
      <c r="AA442" s="12"/>
    </row>
    <row r="443" spans="1:27" ht="15.75" thickBot="1" x14ac:dyDescent="0.3">
      <c r="A443" s="173"/>
      <c r="B443" s="14"/>
      <c r="C443" s="15"/>
      <c r="D443" s="14"/>
      <c r="E443" s="15"/>
      <c r="F443" s="13"/>
      <c r="G443" s="15"/>
      <c r="H443" s="14"/>
      <c r="I443" s="15"/>
      <c r="J443" s="13"/>
      <c r="K443" s="15"/>
      <c r="L443" s="13"/>
      <c r="M443" s="15"/>
      <c r="N443" s="12"/>
      <c r="O443" s="173"/>
      <c r="P443" s="14"/>
      <c r="Q443" s="15"/>
      <c r="R443" s="14"/>
      <c r="S443" s="15"/>
      <c r="T443" s="13"/>
      <c r="U443" s="15"/>
      <c r="V443" s="14"/>
      <c r="W443" s="15"/>
      <c r="X443" s="13"/>
      <c r="Y443" s="15"/>
      <c r="Z443" s="13"/>
      <c r="AA443" s="15"/>
    </row>
    <row r="444" spans="1:27" x14ac:dyDescent="0.25">
      <c r="A444" s="171" t="s">
        <v>206</v>
      </c>
      <c r="B444" s="8"/>
      <c r="C444" s="9"/>
      <c r="D444" s="9"/>
      <c r="E444" s="10"/>
      <c r="F444" s="8"/>
      <c r="G444" s="9"/>
      <c r="H444" s="9"/>
      <c r="I444" s="10"/>
      <c r="J444" s="8"/>
      <c r="K444" s="9"/>
      <c r="L444" s="9"/>
      <c r="M444" s="10"/>
      <c r="N444" s="12"/>
      <c r="O444" s="171" t="s">
        <v>206</v>
      </c>
      <c r="P444" s="8"/>
      <c r="Q444" s="9"/>
      <c r="R444" s="9"/>
      <c r="S444" s="10"/>
      <c r="T444" s="8"/>
      <c r="U444" s="9"/>
      <c r="V444" s="9"/>
      <c r="W444" s="10"/>
      <c r="X444" s="8"/>
      <c r="Y444" s="9"/>
      <c r="Z444" s="9"/>
      <c r="AA444" s="10"/>
    </row>
    <row r="445" spans="1:27" x14ac:dyDescent="0.25">
      <c r="A445" s="172"/>
      <c r="B445" s="11"/>
      <c r="E445" s="12"/>
      <c r="F445" s="11"/>
      <c r="I445" s="12"/>
      <c r="J445" s="11"/>
      <c r="M445" s="12"/>
      <c r="N445" s="12"/>
      <c r="O445" s="172"/>
      <c r="P445" s="11"/>
      <c r="S445" s="12"/>
      <c r="T445" s="11"/>
      <c r="W445" s="12"/>
      <c r="X445" s="11"/>
      <c r="AA445" s="12"/>
    </row>
    <row r="446" spans="1:27" x14ac:dyDescent="0.25">
      <c r="A446" s="172"/>
      <c r="B446" s="11"/>
      <c r="E446" s="12"/>
      <c r="F446" s="11"/>
      <c r="I446" s="12"/>
      <c r="J446" s="11"/>
      <c r="M446" s="12"/>
      <c r="N446" s="12"/>
      <c r="O446" s="172"/>
      <c r="P446" s="11"/>
      <c r="S446" s="12"/>
      <c r="T446" s="11"/>
      <c r="W446" s="12"/>
      <c r="X446" s="11"/>
      <c r="AA446" s="12"/>
    </row>
    <row r="447" spans="1:27" x14ac:dyDescent="0.25">
      <c r="A447" s="172"/>
      <c r="B447" s="11"/>
      <c r="E447" s="12"/>
      <c r="F447" s="11"/>
      <c r="I447" s="12"/>
      <c r="J447" s="11"/>
      <c r="M447" s="12"/>
      <c r="N447" s="12"/>
      <c r="O447" s="172"/>
      <c r="P447" s="11"/>
      <c r="S447" s="12"/>
      <c r="T447" s="11"/>
      <c r="W447" s="12"/>
      <c r="X447" s="11"/>
      <c r="AA447" s="12"/>
    </row>
    <row r="448" spans="1:27" ht="15.75" thickBot="1" x14ac:dyDescent="0.3">
      <c r="A448" s="172"/>
      <c r="B448" s="13"/>
      <c r="C448" s="14"/>
      <c r="D448" s="14"/>
      <c r="E448" s="15"/>
      <c r="F448" s="13"/>
      <c r="G448" s="14"/>
      <c r="H448" s="14"/>
      <c r="I448" s="15"/>
      <c r="J448" s="13"/>
      <c r="K448" s="14"/>
      <c r="L448" s="14"/>
      <c r="M448" s="15"/>
      <c r="N448" s="12"/>
      <c r="O448" s="172"/>
      <c r="P448" s="13"/>
      <c r="Q448" s="14"/>
      <c r="R448" s="14"/>
      <c r="S448" s="15"/>
      <c r="T448" s="13"/>
      <c r="U448" s="14"/>
      <c r="V448" s="14"/>
      <c r="W448" s="15"/>
      <c r="X448" s="13"/>
      <c r="Y448" s="14"/>
      <c r="Z448" s="14"/>
      <c r="AA448" s="15"/>
    </row>
    <row r="449" spans="1:27" x14ac:dyDescent="0.25">
      <c r="A449" s="172"/>
      <c r="B449" s="8"/>
      <c r="C449" s="10"/>
      <c r="E449" s="12"/>
      <c r="F449" s="8"/>
      <c r="G449" s="10"/>
      <c r="I449" s="12"/>
      <c r="J449" s="8"/>
      <c r="K449" s="10"/>
      <c r="M449" s="12"/>
      <c r="N449" s="12"/>
      <c r="O449" s="172"/>
      <c r="P449" s="8"/>
      <c r="Q449" s="10"/>
      <c r="S449" s="12"/>
      <c r="T449" s="8"/>
      <c r="U449" s="10"/>
      <c r="W449" s="12"/>
      <c r="X449" s="8"/>
      <c r="Y449" s="10"/>
      <c r="AA449" s="12"/>
    </row>
    <row r="450" spans="1:27" x14ac:dyDescent="0.25">
      <c r="A450" s="172"/>
      <c r="B450" s="11"/>
      <c r="C450" s="12"/>
      <c r="E450" s="12"/>
      <c r="F450" s="11"/>
      <c r="G450" s="12"/>
      <c r="I450" s="12"/>
      <c r="J450" s="11"/>
      <c r="K450" s="12"/>
      <c r="M450" s="12"/>
      <c r="N450" s="12"/>
      <c r="O450" s="172"/>
      <c r="P450" s="11"/>
      <c r="Q450" s="12"/>
      <c r="S450" s="12"/>
      <c r="T450" s="11"/>
      <c r="U450" s="12"/>
      <c r="W450" s="12"/>
      <c r="X450" s="11"/>
      <c r="Y450" s="12"/>
      <c r="AA450" s="12"/>
    </row>
    <row r="451" spans="1:27" x14ac:dyDescent="0.25">
      <c r="A451" s="172"/>
      <c r="B451" s="11"/>
      <c r="C451" s="12"/>
      <c r="E451" s="12"/>
      <c r="F451" s="11"/>
      <c r="G451" s="12"/>
      <c r="I451" s="12"/>
      <c r="J451" s="11"/>
      <c r="K451" s="12"/>
      <c r="M451" s="12"/>
      <c r="N451" s="12"/>
      <c r="O451" s="172"/>
      <c r="P451" s="11"/>
      <c r="Q451" s="12"/>
      <c r="S451" s="12"/>
      <c r="T451" s="11"/>
      <c r="U451" s="12"/>
      <c r="W451" s="12"/>
      <c r="X451" s="11"/>
      <c r="Y451" s="12"/>
      <c r="AA451" s="12"/>
    </row>
    <row r="452" spans="1:27" x14ac:dyDescent="0.25">
      <c r="A452" s="172"/>
      <c r="B452" s="11"/>
      <c r="C452" s="12"/>
      <c r="E452" s="12"/>
      <c r="F452" s="11"/>
      <c r="G452" s="12"/>
      <c r="I452" s="12"/>
      <c r="J452" s="11"/>
      <c r="K452" s="12"/>
      <c r="M452" s="12"/>
      <c r="N452" s="12"/>
      <c r="O452" s="172"/>
      <c r="P452" s="11"/>
      <c r="Q452" s="12"/>
      <c r="S452" s="12"/>
      <c r="T452" s="11"/>
      <c r="U452" s="12"/>
      <c r="W452" s="12"/>
      <c r="X452" s="11"/>
      <c r="Y452" s="12"/>
      <c r="AA452" s="12"/>
    </row>
    <row r="453" spans="1:27" x14ac:dyDescent="0.25">
      <c r="A453" s="172"/>
      <c r="B453" s="11"/>
      <c r="C453" s="12"/>
      <c r="E453" s="12"/>
      <c r="F453" s="11"/>
      <c r="G453" s="12"/>
      <c r="I453" s="12"/>
      <c r="J453" s="11"/>
      <c r="K453" s="12"/>
      <c r="M453" s="12"/>
      <c r="N453" s="12"/>
      <c r="O453" s="172"/>
      <c r="P453" s="11"/>
      <c r="Q453" s="12"/>
      <c r="S453" s="12"/>
      <c r="T453" s="11"/>
      <c r="U453" s="12"/>
      <c r="W453" s="12"/>
      <c r="X453" s="11"/>
      <c r="Y453" s="12"/>
      <c r="AA453" s="12"/>
    </row>
    <row r="454" spans="1:27" ht="15.75" thickBot="1" x14ac:dyDescent="0.3">
      <c r="A454" s="173"/>
      <c r="B454" s="13"/>
      <c r="C454" s="15"/>
      <c r="D454" s="14"/>
      <c r="E454" s="15"/>
      <c r="F454" s="13"/>
      <c r="G454" s="15"/>
      <c r="H454" s="14"/>
      <c r="I454" s="15"/>
      <c r="J454" s="13"/>
      <c r="K454" s="15"/>
      <c r="L454" s="14"/>
      <c r="M454" s="15"/>
      <c r="N454" s="12"/>
      <c r="O454" s="173"/>
      <c r="P454" s="13"/>
      <c r="Q454" s="15"/>
      <c r="R454" s="14"/>
      <c r="S454" s="15"/>
      <c r="T454" s="13"/>
      <c r="U454" s="15"/>
      <c r="V454" s="14"/>
      <c r="W454" s="15"/>
      <c r="X454" s="13"/>
      <c r="Y454" s="15"/>
      <c r="Z454" s="14"/>
      <c r="AA454" s="15"/>
    </row>
    <row r="455" spans="1:27" x14ac:dyDescent="0.25">
      <c r="A455" s="19"/>
      <c r="O455" s="19"/>
    </row>
    <row r="456" spans="1:27" ht="15.75" thickBot="1" x14ac:dyDescent="0.3"/>
    <row r="457" spans="1:27" ht="26.25" x14ac:dyDescent="0.25">
      <c r="B457" s="8" t="s">
        <v>202</v>
      </c>
      <c r="C457" s="9"/>
      <c r="D457" s="9"/>
      <c r="E457" s="10"/>
      <c r="F457" s="174"/>
      <c r="G457" s="175"/>
      <c r="H457" s="175"/>
      <c r="I457" s="175"/>
      <c r="J457" s="175"/>
      <c r="K457" s="175"/>
      <c r="L457" s="175"/>
      <c r="M457" s="176"/>
      <c r="N457" s="16"/>
      <c r="P457" s="8" t="s">
        <v>202</v>
      </c>
      <c r="Q457" s="9"/>
      <c r="R457" s="9"/>
      <c r="S457" s="10"/>
      <c r="T457" s="174"/>
      <c r="U457" s="175"/>
      <c r="V457" s="175"/>
      <c r="W457" s="175"/>
      <c r="X457" s="175"/>
      <c r="Y457" s="175"/>
      <c r="Z457" s="175"/>
      <c r="AA457" s="176"/>
    </row>
    <row r="458" spans="1:27" ht="26.25" x14ac:dyDescent="0.25">
      <c r="B458" s="11"/>
      <c r="E458" s="12"/>
      <c r="F458" s="177"/>
      <c r="G458" s="178"/>
      <c r="H458" s="178"/>
      <c r="I458" s="178"/>
      <c r="J458" s="178"/>
      <c r="K458" s="178"/>
      <c r="L458" s="178"/>
      <c r="M458" s="179"/>
      <c r="N458" s="16"/>
      <c r="P458" s="11"/>
      <c r="S458" s="12"/>
      <c r="T458" s="177"/>
      <c r="U458" s="178"/>
      <c r="V458" s="178"/>
      <c r="W458" s="178"/>
      <c r="X458" s="178"/>
      <c r="Y458" s="178"/>
      <c r="Z458" s="178"/>
      <c r="AA458" s="179"/>
    </row>
    <row r="459" spans="1:27" ht="26.25" x14ac:dyDescent="0.25">
      <c r="B459" s="11"/>
      <c r="E459" s="12"/>
      <c r="F459" s="177"/>
      <c r="G459" s="178"/>
      <c r="H459" s="178"/>
      <c r="I459" s="178"/>
      <c r="J459" s="178"/>
      <c r="K459" s="178"/>
      <c r="L459" s="178"/>
      <c r="M459" s="179"/>
      <c r="N459" s="16"/>
      <c r="P459" s="11"/>
      <c r="S459" s="12"/>
      <c r="T459" s="177"/>
      <c r="U459" s="178"/>
      <c r="V459" s="178"/>
      <c r="W459" s="178"/>
      <c r="X459" s="178"/>
      <c r="Y459" s="178"/>
      <c r="Z459" s="178"/>
      <c r="AA459" s="179"/>
    </row>
    <row r="460" spans="1:27" ht="27" thickBot="1" x14ac:dyDescent="0.3">
      <c r="B460" s="11"/>
      <c r="E460" s="12"/>
      <c r="F460" s="180"/>
      <c r="G460" s="181"/>
      <c r="H460" s="181"/>
      <c r="I460" s="181"/>
      <c r="J460" s="181"/>
      <c r="K460" s="181"/>
      <c r="L460" s="181"/>
      <c r="M460" s="182"/>
      <c r="N460" s="16"/>
      <c r="P460" s="11"/>
      <c r="S460" s="12"/>
      <c r="T460" s="180"/>
      <c r="U460" s="181"/>
      <c r="V460" s="181"/>
      <c r="W460" s="181"/>
      <c r="X460" s="181"/>
      <c r="Y460" s="181"/>
      <c r="Z460" s="181"/>
      <c r="AA460" s="182"/>
    </row>
    <row r="461" spans="1:27" ht="18.75" x14ac:dyDescent="0.25">
      <c r="B461" s="11"/>
      <c r="E461" s="12"/>
      <c r="F461" s="8"/>
      <c r="G461" s="183" t="e">
        <f>INDEX(Database!$B:$G,MATCH(F457,Database!$B:$B,0),MATCH(F462,Database!$B$1:$G$1,0))</f>
        <v>#N/A</v>
      </c>
      <c r="H461" s="183"/>
      <c r="I461" s="183"/>
      <c r="J461" s="183"/>
      <c r="K461" s="183"/>
      <c r="L461" s="183"/>
      <c r="M461" s="184"/>
      <c r="N461" s="17"/>
      <c r="P461" s="11"/>
      <c r="S461" s="12"/>
      <c r="T461" s="8"/>
      <c r="U461" s="183" t="e">
        <f>INDEX(Database!$B:$G,MATCH(T457,Database!$B:$B,0),MATCH(T462,Database!$B$1:$G$1,0))</f>
        <v>#N/A</v>
      </c>
      <c r="V461" s="183"/>
      <c r="W461" s="183"/>
      <c r="X461" s="183"/>
      <c r="Y461" s="183"/>
      <c r="Z461" s="183"/>
      <c r="AA461" s="184"/>
    </row>
    <row r="462" spans="1:27" ht="18.75" x14ac:dyDescent="0.25">
      <c r="B462" s="11"/>
      <c r="E462" s="12"/>
      <c r="F462" s="11" t="s">
        <v>207</v>
      </c>
      <c r="G462" s="185"/>
      <c r="H462" s="185"/>
      <c r="I462" s="185"/>
      <c r="J462" s="185"/>
      <c r="K462" s="185"/>
      <c r="L462" s="185"/>
      <c r="M462" s="186"/>
      <c r="N462" s="17"/>
      <c r="P462" s="11"/>
      <c r="S462" s="12"/>
      <c r="T462" s="11" t="s">
        <v>207</v>
      </c>
      <c r="U462" s="185"/>
      <c r="V462" s="185"/>
      <c r="W462" s="185"/>
      <c r="X462" s="185"/>
      <c r="Y462" s="185"/>
      <c r="Z462" s="185"/>
      <c r="AA462" s="186"/>
    </row>
    <row r="463" spans="1:27" ht="19.5" thickBot="1" x14ac:dyDescent="0.3">
      <c r="B463" s="11"/>
      <c r="E463" s="12"/>
      <c r="F463" s="13"/>
      <c r="G463" s="187"/>
      <c r="H463" s="187"/>
      <c r="I463" s="187"/>
      <c r="J463" s="187"/>
      <c r="K463" s="187"/>
      <c r="L463" s="187"/>
      <c r="M463" s="188"/>
      <c r="N463" s="17"/>
      <c r="P463" s="11"/>
      <c r="S463" s="12"/>
      <c r="T463" s="13"/>
      <c r="U463" s="187"/>
      <c r="V463" s="187"/>
      <c r="W463" s="187"/>
      <c r="X463" s="187"/>
      <c r="Y463" s="187"/>
      <c r="Z463" s="187"/>
      <c r="AA463" s="188"/>
    </row>
    <row r="464" spans="1:27" x14ac:dyDescent="0.25">
      <c r="B464" s="11"/>
      <c r="E464" s="12"/>
      <c r="F464" s="8"/>
      <c r="G464" s="9"/>
      <c r="I464" s="10"/>
      <c r="M464" s="12"/>
      <c r="P464" s="11"/>
      <c r="S464" s="12"/>
      <c r="T464" s="8"/>
      <c r="U464" s="9"/>
      <c r="W464" s="10"/>
      <c r="AA464" s="12"/>
    </row>
    <row r="465" spans="1:27" x14ac:dyDescent="0.25">
      <c r="B465" s="11"/>
      <c r="E465" s="12"/>
      <c r="F465" s="11" t="s">
        <v>200</v>
      </c>
      <c r="I465" s="12"/>
      <c r="J465" t="s">
        <v>201</v>
      </c>
      <c r="M465" s="12"/>
      <c r="P465" s="11"/>
      <c r="S465" s="12"/>
      <c r="T465" s="11" t="s">
        <v>200</v>
      </c>
      <c r="W465" s="12"/>
      <c r="X465" t="s">
        <v>201</v>
      </c>
      <c r="AA465" s="12"/>
    </row>
    <row r="466" spans="1:27" ht="15.75" thickBot="1" x14ac:dyDescent="0.3">
      <c r="B466" s="13"/>
      <c r="C466" s="14"/>
      <c r="D466" s="14"/>
      <c r="E466" s="15"/>
      <c r="F466" s="13"/>
      <c r="G466" s="14"/>
      <c r="H466" s="14"/>
      <c r="I466" s="15"/>
      <c r="J466" s="14"/>
      <c r="K466" s="14"/>
      <c r="L466" s="14"/>
      <c r="M466" s="15"/>
      <c r="P466" s="13"/>
      <c r="Q466" s="14"/>
      <c r="R466" s="14"/>
      <c r="S466" s="15"/>
      <c r="T466" s="13"/>
      <c r="U466" s="14"/>
      <c r="V466" s="14"/>
      <c r="W466" s="15"/>
      <c r="X466" s="14"/>
      <c r="Y466" s="14"/>
      <c r="Z466" s="14"/>
      <c r="AA466" s="15"/>
    </row>
    <row r="467" spans="1:27" ht="15.75" thickBot="1" x14ac:dyDescent="0.3">
      <c r="B467" s="189" t="s">
        <v>208</v>
      </c>
      <c r="C467" s="190"/>
      <c r="D467" s="190"/>
      <c r="E467" s="191"/>
      <c r="F467" s="189" t="s">
        <v>203</v>
      </c>
      <c r="G467" s="190"/>
      <c r="H467" s="190"/>
      <c r="I467" s="191"/>
      <c r="J467" s="189" t="s">
        <v>204</v>
      </c>
      <c r="K467" s="190"/>
      <c r="L467" s="190"/>
      <c r="M467" s="191"/>
      <c r="N467" s="18"/>
      <c r="P467" s="189" t="s">
        <v>208</v>
      </c>
      <c r="Q467" s="190"/>
      <c r="R467" s="190"/>
      <c r="S467" s="191"/>
      <c r="T467" s="189" t="s">
        <v>203</v>
      </c>
      <c r="U467" s="190"/>
      <c r="V467" s="190"/>
      <c r="W467" s="191"/>
      <c r="X467" s="189" t="s">
        <v>204</v>
      </c>
      <c r="Y467" s="190"/>
      <c r="Z467" s="190"/>
      <c r="AA467" s="191"/>
    </row>
    <row r="468" spans="1:27" x14ac:dyDescent="0.25">
      <c r="A468" s="171" t="s">
        <v>205</v>
      </c>
      <c r="B468" s="8"/>
      <c r="C468" s="9"/>
      <c r="D468" s="9"/>
      <c r="E468" s="10"/>
      <c r="F468" s="8"/>
      <c r="G468" s="9"/>
      <c r="H468" s="9"/>
      <c r="I468" s="10"/>
      <c r="J468" s="8"/>
      <c r="K468" s="9"/>
      <c r="L468" s="9"/>
      <c r="M468" s="10"/>
      <c r="N468" s="12"/>
      <c r="O468" s="171" t="s">
        <v>205</v>
      </c>
      <c r="P468" s="8"/>
      <c r="Q468" s="9"/>
      <c r="R468" s="9"/>
      <c r="S468" s="10"/>
      <c r="T468" s="8"/>
      <c r="U468" s="9"/>
      <c r="V468" s="9"/>
      <c r="W468" s="10"/>
      <c r="X468" s="8"/>
      <c r="Y468" s="9"/>
      <c r="Z468" s="9"/>
      <c r="AA468" s="10"/>
    </row>
    <row r="469" spans="1:27" x14ac:dyDescent="0.25">
      <c r="A469" s="172"/>
      <c r="B469" s="11"/>
      <c r="E469" s="12"/>
      <c r="F469" s="11"/>
      <c r="I469" s="12"/>
      <c r="J469" s="11"/>
      <c r="M469" s="12"/>
      <c r="N469" s="12"/>
      <c r="O469" s="172"/>
      <c r="P469" s="11"/>
      <c r="S469" s="12"/>
      <c r="T469" s="11"/>
      <c r="W469" s="12"/>
      <c r="X469" s="11"/>
      <c r="AA469" s="12"/>
    </row>
    <row r="470" spans="1:27" x14ac:dyDescent="0.25">
      <c r="A470" s="172"/>
      <c r="B470" s="11"/>
      <c r="E470" s="12"/>
      <c r="F470" s="11"/>
      <c r="I470" s="12"/>
      <c r="J470" s="11"/>
      <c r="M470" s="12"/>
      <c r="N470" s="12"/>
      <c r="O470" s="172"/>
      <c r="P470" s="11"/>
      <c r="S470" s="12"/>
      <c r="T470" s="11"/>
      <c r="W470" s="12"/>
      <c r="X470" s="11"/>
      <c r="AA470" s="12"/>
    </row>
    <row r="471" spans="1:27" x14ac:dyDescent="0.25">
      <c r="A471" s="172"/>
      <c r="B471" s="11"/>
      <c r="E471" s="12"/>
      <c r="F471" s="11"/>
      <c r="I471" s="12"/>
      <c r="J471" s="11"/>
      <c r="M471" s="12"/>
      <c r="O471" s="172"/>
      <c r="P471" s="11"/>
      <c r="S471" s="12"/>
      <c r="T471" s="11"/>
      <c r="W471" s="12"/>
      <c r="X471" s="11"/>
      <c r="AA471" s="12"/>
    </row>
    <row r="472" spans="1:27" ht="15.75" thickBot="1" x14ac:dyDescent="0.3">
      <c r="A472" s="172"/>
      <c r="B472" s="13"/>
      <c r="C472" s="14"/>
      <c r="D472" s="14"/>
      <c r="E472" s="15"/>
      <c r="F472" s="13"/>
      <c r="G472" s="14"/>
      <c r="H472" s="14"/>
      <c r="I472" s="15"/>
      <c r="J472" s="13"/>
      <c r="K472" s="14"/>
      <c r="L472" s="14"/>
      <c r="M472" s="15"/>
      <c r="N472" s="12"/>
      <c r="O472" s="172"/>
      <c r="P472" s="13"/>
      <c r="Q472" s="14"/>
      <c r="R472" s="14"/>
      <c r="S472" s="15"/>
      <c r="T472" s="13"/>
      <c r="U472" s="14"/>
      <c r="V472" s="14"/>
      <c r="W472" s="15"/>
      <c r="X472" s="13"/>
      <c r="Y472" s="14"/>
      <c r="Z472" s="14"/>
      <c r="AA472" s="15"/>
    </row>
    <row r="473" spans="1:27" x14ac:dyDescent="0.25">
      <c r="A473" s="172"/>
      <c r="B473" s="9"/>
      <c r="C473" s="10"/>
      <c r="E473" s="12"/>
      <c r="F473" s="8"/>
      <c r="G473" s="10"/>
      <c r="I473" s="12"/>
      <c r="J473" s="8"/>
      <c r="K473" s="10"/>
      <c r="L473" s="8"/>
      <c r="M473" s="10"/>
      <c r="N473" s="12"/>
      <c r="O473" s="172"/>
      <c r="P473" s="9"/>
      <c r="Q473" s="10"/>
      <c r="S473" s="12"/>
      <c r="T473" s="8"/>
      <c r="U473" s="10"/>
      <c r="W473" s="12"/>
      <c r="X473" s="8"/>
      <c r="Y473" s="10"/>
      <c r="Z473" s="8"/>
      <c r="AA473" s="10"/>
    </row>
    <row r="474" spans="1:27" x14ac:dyDescent="0.25">
      <c r="A474" s="172"/>
      <c r="C474" s="12"/>
      <c r="E474" s="12"/>
      <c r="F474" s="11"/>
      <c r="G474" s="12"/>
      <c r="I474" s="12"/>
      <c r="J474" s="11"/>
      <c r="K474" s="12"/>
      <c r="L474" s="11"/>
      <c r="M474" s="12"/>
      <c r="N474" s="12"/>
      <c r="O474" s="172"/>
      <c r="Q474" s="12"/>
      <c r="S474" s="12"/>
      <c r="T474" s="11"/>
      <c r="U474" s="12"/>
      <c r="W474" s="12"/>
      <c r="X474" s="11"/>
      <c r="Y474" s="12"/>
      <c r="Z474" s="11"/>
      <c r="AA474" s="12"/>
    </row>
    <row r="475" spans="1:27" x14ac:dyDescent="0.25">
      <c r="A475" s="172"/>
      <c r="C475" s="12"/>
      <c r="E475" s="12"/>
      <c r="F475" s="11"/>
      <c r="G475" s="12"/>
      <c r="I475" s="12"/>
      <c r="J475" s="11"/>
      <c r="K475" s="12"/>
      <c r="L475" s="11"/>
      <c r="M475" s="12"/>
      <c r="N475" s="12"/>
      <c r="O475" s="172"/>
      <c r="Q475" s="12"/>
      <c r="S475" s="12"/>
      <c r="T475" s="11"/>
      <c r="U475" s="12"/>
      <c r="W475" s="12"/>
      <c r="X475" s="11"/>
      <c r="Y475" s="12"/>
      <c r="Z475" s="11"/>
      <c r="AA475" s="12"/>
    </row>
    <row r="476" spans="1:27" x14ac:dyDescent="0.25">
      <c r="A476" s="172"/>
      <c r="C476" s="12"/>
      <c r="E476" s="12"/>
      <c r="F476" s="11"/>
      <c r="G476" s="12"/>
      <c r="I476" s="12"/>
      <c r="J476" s="11"/>
      <c r="K476" s="12"/>
      <c r="L476" s="11"/>
      <c r="M476" s="12"/>
      <c r="N476" s="12"/>
      <c r="O476" s="172"/>
      <c r="Q476" s="12"/>
      <c r="S476" s="12"/>
      <c r="T476" s="11"/>
      <c r="U476" s="12"/>
      <c r="W476" s="12"/>
      <c r="X476" s="11"/>
      <c r="Y476" s="12"/>
      <c r="Z476" s="11"/>
      <c r="AA476" s="12"/>
    </row>
    <row r="477" spans="1:27" x14ac:dyDescent="0.25">
      <c r="A477" s="172"/>
      <c r="C477" s="12"/>
      <c r="F477" s="11"/>
      <c r="G477" s="12"/>
      <c r="J477" s="11"/>
      <c r="K477" s="12"/>
      <c r="L477" s="11"/>
      <c r="M477" s="12"/>
      <c r="O477" s="172"/>
      <c r="Q477" s="12"/>
      <c r="T477" s="11"/>
      <c r="U477" s="12"/>
      <c r="X477" s="11"/>
      <c r="Y477" s="12"/>
      <c r="Z477" s="11"/>
      <c r="AA477" s="12"/>
    </row>
    <row r="478" spans="1:27" ht="15.75" thickBot="1" x14ac:dyDescent="0.3">
      <c r="A478" s="173"/>
      <c r="B478" s="14"/>
      <c r="C478" s="15"/>
      <c r="D478" s="14"/>
      <c r="E478" s="15"/>
      <c r="F478" s="13"/>
      <c r="G478" s="15"/>
      <c r="H478" s="14"/>
      <c r="I478" s="15"/>
      <c r="J478" s="13"/>
      <c r="K478" s="15"/>
      <c r="L478" s="13"/>
      <c r="M478" s="15"/>
      <c r="N478" s="12"/>
      <c r="O478" s="173"/>
      <c r="P478" s="14"/>
      <c r="Q478" s="15"/>
      <c r="R478" s="14"/>
      <c r="S478" s="15"/>
      <c r="T478" s="13"/>
      <c r="U478" s="15"/>
      <c r="V478" s="14"/>
      <c r="W478" s="15"/>
      <c r="X478" s="13"/>
      <c r="Y478" s="15"/>
      <c r="Z478" s="13"/>
      <c r="AA478" s="15"/>
    </row>
    <row r="479" spans="1:27" x14ac:dyDescent="0.25">
      <c r="A479" s="171" t="s">
        <v>206</v>
      </c>
      <c r="B479" s="8"/>
      <c r="C479" s="9"/>
      <c r="D479" s="9"/>
      <c r="E479" s="10"/>
      <c r="F479" s="8"/>
      <c r="G479" s="9"/>
      <c r="H479" s="9"/>
      <c r="I479" s="10"/>
      <c r="J479" s="8"/>
      <c r="K479" s="9"/>
      <c r="L479" s="9"/>
      <c r="M479" s="10"/>
      <c r="N479" s="12"/>
      <c r="O479" s="171" t="s">
        <v>206</v>
      </c>
      <c r="P479" s="8"/>
      <c r="Q479" s="9"/>
      <c r="R479" s="9"/>
      <c r="S479" s="10"/>
      <c r="T479" s="8"/>
      <c r="U479" s="9"/>
      <c r="V479" s="9"/>
      <c r="W479" s="10"/>
      <c r="X479" s="8"/>
      <c r="Y479" s="9"/>
      <c r="Z479" s="9"/>
      <c r="AA479" s="10"/>
    </row>
    <row r="480" spans="1:27" x14ac:dyDescent="0.25">
      <c r="A480" s="172"/>
      <c r="B480" s="11"/>
      <c r="E480" s="12"/>
      <c r="F480" s="11"/>
      <c r="I480" s="12"/>
      <c r="J480" s="11"/>
      <c r="M480" s="12"/>
      <c r="N480" s="12"/>
      <c r="O480" s="172"/>
      <c r="P480" s="11"/>
      <c r="S480" s="12"/>
      <c r="T480" s="11"/>
      <c r="W480" s="12"/>
      <c r="X480" s="11"/>
      <c r="AA480" s="12"/>
    </row>
    <row r="481" spans="1:27" x14ac:dyDescent="0.25">
      <c r="A481" s="172"/>
      <c r="B481" s="11"/>
      <c r="E481" s="12"/>
      <c r="F481" s="11"/>
      <c r="I481" s="12"/>
      <c r="J481" s="11"/>
      <c r="M481" s="12"/>
      <c r="N481" s="12"/>
      <c r="O481" s="172"/>
      <c r="P481" s="11"/>
      <c r="S481" s="12"/>
      <c r="T481" s="11"/>
      <c r="W481" s="12"/>
      <c r="X481" s="11"/>
      <c r="AA481" s="12"/>
    </row>
    <row r="482" spans="1:27" x14ac:dyDescent="0.25">
      <c r="A482" s="172"/>
      <c r="B482" s="11"/>
      <c r="E482" s="12"/>
      <c r="F482" s="11"/>
      <c r="I482" s="12"/>
      <c r="J482" s="11"/>
      <c r="M482" s="12"/>
      <c r="N482" s="12"/>
      <c r="O482" s="172"/>
      <c r="P482" s="11"/>
      <c r="S482" s="12"/>
      <c r="T482" s="11"/>
      <c r="W482" s="12"/>
      <c r="X482" s="11"/>
      <c r="AA482" s="12"/>
    </row>
    <row r="483" spans="1:27" ht="15.75" thickBot="1" x14ac:dyDescent="0.3">
      <c r="A483" s="172"/>
      <c r="B483" s="13"/>
      <c r="C483" s="14"/>
      <c r="D483" s="14"/>
      <c r="E483" s="15"/>
      <c r="F483" s="13"/>
      <c r="G483" s="14"/>
      <c r="H483" s="14"/>
      <c r="I483" s="15"/>
      <c r="J483" s="13"/>
      <c r="K483" s="14"/>
      <c r="L483" s="14"/>
      <c r="M483" s="15"/>
      <c r="N483" s="12"/>
      <c r="O483" s="172"/>
      <c r="P483" s="13"/>
      <c r="Q483" s="14"/>
      <c r="R483" s="14"/>
      <c r="S483" s="15"/>
      <c r="T483" s="13"/>
      <c r="U483" s="14"/>
      <c r="V483" s="14"/>
      <c r="W483" s="15"/>
      <c r="X483" s="13"/>
      <c r="Y483" s="14"/>
      <c r="Z483" s="14"/>
      <c r="AA483" s="15"/>
    </row>
    <row r="484" spans="1:27" x14ac:dyDescent="0.25">
      <c r="A484" s="172"/>
      <c r="B484" s="8"/>
      <c r="C484" s="10"/>
      <c r="E484" s="12"/>
      <c r="F484" s="8"/>
      <c r="G484" s="10"/>
      <c r="I484" s="12"/>
      <c r="J484" s="8"/>
      <c r="K484" s="10"/>
      <c r="M484" s="12"/>
      <c r="N484" s="12"/>
      <c r="O484" s="172"/>
      <c r="P484" s="8"/>
      <c r="Q484" s="10"/>
      <c r="S484" s="12"/>
      <c r="T484" s="8"/>
      <c r="U484" s="10"/>
      <c r="W484" s="12"/>
      <c r="X484" s="8"/>
      <c r="Y484" s="10"/>
      <c r="AA484" s="12"/>
    </row>
    <row r="485" spans="1:27" x14ac:dyDescent="0.25">
      <c r="A485" s="172"/>
      <c r="B485" s="11"/>
      <c r="C485" s="12"/>
      <c r="E485" s="12"/>
      <c r="F485" s="11"/>
      <c r="G485" s="12"/>
      <c r="I485" s="12"/>
      <c r="J485" s="11"/>
      <c r="K485" s="12"/>
      <c r="M485" s="12"/>
      <c r="N485" s="12"/>
      <c r="O485" s="172"/>
      <c r="P485" s="11"/>
      <c r="Q485" s="12"/>
      <c r="S485" s="12"/>
      <c r="T485" s="11"/>
      <c r="U485" s="12"/>
      <c r="W485" s="12"/>
      <c r="X485" s="11"/>
      <c r="Y485" s="12"/>
      <c r="AA485" s="12"/>
    </row>
    <row r="486" spans="1:27" x14ac:dyDescent="0.25">
      <c r="A486" s="172"/>
      <c r="B486" s="11"/>
      <c r="C486" s="12"/>
      <c r="E486" s="12"/>
      <c r="F486" s="11"/>
      <c r="G486" s="12"/>
      <c r="I486" s="12"/>
      <c r="J486" s="11"/>
      <c r="K486" s="12"/>
      <c r="M486" s="12"/>
      <c r="N486" s="12"/>
      <c r="O486" s="172"/>
      <c r="P486" s="11"/>
      <c r="Q486" s="12"/>
      <c r="S486" s="12"/>
      <c r="T486" s="11"/>
      <c r="U486" s="12"/>
      <c r="W486" s="12"/>
      <c r="X486" s="11"/>
      <c r="Y486" s="12"/>
      <c r="AA486" s="12"/>
    </row>
    <row r="487" spans="1:27" x14ac:dyDescent="0.25">
      <c r="A487" s="172"/>
      <c r="B487" s="11"/>
      <c r="C487" s="12"/>
      <c r="E487" s="12"/>
      <c r="F487" s="11"/>
      <c r="G487" s="12"/>
      <c r="I487" s="12"/>
      <c r="J487" s="11"/>
      <c r="K487" s="12"/>
      <c r="M487" s="12"/>
      <c r="N487" s="12"/>
      <c r="O487" s="172"/>
      <c r="P487" s="11"/>
      <c r="Q487" s="12"/>
      <c r="S487" s="12"/>
      <c r="T487" s="11"/>
      <c r="U487" s="12"/>
      <c r="W487" s="12"/>
      <c r="X487" s="11"/>
      <c r="Y487" s="12"/>
      <c r="AA487" s="12"/>
    </row>
    <row r="488" spans="1:27" x14ac:dyDescent="0.25">
      <c r="A488" s="172"/>
      <c r="B488" s="11"/>
      <c r="C488" s="12"/>
      <c r="E488" s="12"/>
      <c r="F488" s="11"/>
      <c r="G488" s="12"/>
      <c r="I488" s="12"/>
      <c r="J488" s="11"/>
      <c r="K488" s="12"/>
      <c r="M488" s="12"/>
      <c r="N488" s="12"/>
      <c r="O488" s="172"/>
      <c r="P488" s="11"/>
      <c r="Q488" s="12"/>
      <c r="S488" s="12"/>
      <c r="T488" s="11"/>
      <c r="U488" s="12"/>
      <c r="W488" s="12"/>
      <c r="X488" s="11"/>
      <c r="Y488" s="12"/>
      <c r="AA488" s="12"/>
    </row>
    <row r="489" spans="1:27" ht="15.75" thickBot="1" x14ac:dyDescent="0.3">
      <c r="A489" s="173"/>
      <c r="B489" s="13"/>
      <c r="C489" s="15"/>
      <c r="D489" s="14"/>
      <c r="E489" s="15"/>
      <c r="F489" s="13"/>
      <c r="G489" s="15"/>
      <c r="H489" s="14"/>
      <c r="I489" s="15"/>
      <c r="J489" s="13"/>
      <c r="K489" s="15"/>
      <c r="L489" s="14"/>
      <c r="M489" s="15"/>
      <c r="N489" s="12"/>
      <c r="O489" s="173"/>
      <c r="P489" s="13"/>
      <c r="Q489" s="15"/>
      <c r="R489" s="14"/>
      <c r="S489" s="15"/>
      <c r="T489" s="13"/>
      <c r="U489" s="15"/>
      <c r="V489" s="14"/>
      <c r="W489" s="15"/>
      <c r="X489" s="13"/>
      <c r="Y489" s="15"/>
      <c r="Z489" s="14"/>
      <c r="AA489" s="15"/>
    </row>
    <row r="491" spans="1:27" ht="15.75" thickBot="1" x14ac:dyDescent="0.3"/>
    <row r="492" spans="1:27" ht="26.25" x14ac:dyDescent="0.25">
      <c r="B492" s="8" t="s">
        <v>202</v>
      </c>
      <c r="C492" s="9"/>
      <c r="D492" s="9"/>
      <c r="E492" s="10"/>
      <c r="F492" s="174"/>
      <c r="G492" s="175"/>
      <c r="H492" s="175"/>
      <c r="I492" s="175"/>
      <c r="J492" s="175"/>
      <c r="K492" s="175"/>
      <c r="L492" s="175"/>
      <c r="M492" s="176"/>
      <c r="N492" s="16"/>
      <c r="P492" s="8" t="s">
        <v>202</v>
      </c>
      <c r="Q492" s="9"/>
      <c r="R492" s="9"/>
      <c r="S492" s="10"/>
      <c r="T492" s="174"/>
      <c r="U492" s="175"/>
      <c r="V492" s="175"/>
      <c r="W492" s="175"/>
      <c r="X492" s="175"/>
      <c r="Y492" s="175"/>
      <c r="Z492" s="175"/>
      <c r="AA492" s="176"/>
    </row>
    <row r="493" spans="1:27" ht="26.25" x14ac:dyDescent="0.25">
      <c r="B493" s="11"/>
      <c r="E493" s="12"/>
      <c r="F493" s="177"/>
      <c r="G493" s="178"/>
      <c r="H493" s="178"/>
      <c r="I493" s="178"/>
      <c r="J493" s="178"/>
      <c r="K493" s="178"/>
      <c r="L493" s="178"/>
      <c r="M493" s="179"/>
      <c r="N493" s="16"/>
      <c r="P493" s="11"/>
      <c r="S493" s="12"/>
      <c r="T493" s="177"/>
      <c r="U493" s="178"/>
      <c r="V493" s="178"/>
      <c r="W493" s="178"/>
      <c r="X493" s="178"/>
      <c r="Y493" s="178"/>
      <c r="Z493" s="178"/>
      <c r="AA493" s="179"/>
    </row>
    <row r="494" spans="1:27" ht="26.25" x14ac:dyDescent="0.25">
      <c r="B494" s="11"/>
      <c r="E494" s="12"/>
      <c r="F494" s="177"/>
      <c r="G494" s="178"/>
      <c r="H494" s="178"/>
      <c r="I494" s="178"/>
      <c r="J494" s="178"/>
      <c r="K494" s="178"/>
      <c r="L494" s="178"/>
      <c r="M494" s="179"/>
      <c r="N494" s="16"/>
      <c r="P494" s="11"/>
      <c r="S494" s="12"/>
      <c r="T494" s="177"/>
      <c r="U494" s="178"/>
      <c r="V494" s="178"/>
      <c r="W494" s="178"/>
      <c r="X494" s="178"/>
      <c r="Y494" s="178"/>
      <c r="Z494" s="178"/>
      <c r="AA494" s="179"/>
    </row>
    <row r="495" spans="1:27" ht="27" thickBot="1" x14ac:dyDescent="0.3">
      <c r="B495" s="11"/>
      <c r="E495" s="12"/>
      <c r="F495" s="180"/>
      <c r="G495" s="181"/>
      <c r="H495" s="181"/>
      <c r="I495" s="181"/>
      <c r="J495" s="181"/>
      <c r="K495" s="181"/>
      <c r="L495" s="181"/>
      <c r="M495" s="182"/>
      <c r="N495" s="16"/>
      <c r="P495" s="11"/>
      <c r="S495" s="12"/>
      <c r="T495" s="180"/>
      <c r="U495" s="181"/>
      <c r="V495" s="181"/>
      <c r="W495" s="181"/>
      <c r="X495" s="181"/>
      <c r="Y495" s="181"/>
      <c r="Z495" s="181"/>
      <c r="AA495" s="182"/>
    </row>
    <row r="496" spans="1:27" ht="18.75" x14ac:dyDescent="0.25">
      <c r="B496" s="11"/>
      <c r="E496" s="12"/>
      <c r="F496" s="8"/>
      <c r="G496" s="183" t="e">
        <f>INDEX(Database!$B:$G,MATCH(F492,Database!$B:$B,0),MATCH(F497,Database!$B$1:$G$1,0))</f>
        <v>#N/A</v>
      </c>
      <c r="H496" s="183"/>
      <c r="I496" s="183"/>
      <c r="J496" s="183"/>
      <c r="K496" s="183"/>
      <c r="L496" s="183"/>
      <c r="M496" s="184"/>
      <c r="N496" s="17"/>
      <c r="P496" s="11"/>
      <c r="S496" s="12"/>
      <c r="T496" s="8"/>
      <c r="U496" s="183" t="e">
        <f>INDEX(Database!$B:$G,MATCH(T492,Database!$B:$B,0),MATCH(T497,Database!$B$1:$G$1,0))</f>
        <v>#N/A</v>
      </c>
      <c r="V496" s="183"/>
      <c r="W496" s="183"/>
      <c r="X496" s="183"/>
      <c r="Y496" s="183"/>
      <c r="Z496" s="183"/>
      <c r="AA496" s="184"/>
    </row>
    <row r="497" spans="1:27" ht="18.75" x14ac:dyDescent="0.25">
      <c r="B497" s="11"/>
      <c r="E497" s="12"/>
      <c r="F497" s="11" t="s">
        <v>207</v>
      </c>
      <c r="G497" s="185"/>
      <c r="H497" s="185"/>
      <c r="I497" s="185"/>
      <c r="J497" s="185"/>
      <c r="K497" s="185"/>
      <c r="L497" s="185"/>
      <c r="M497" s="186"/>
      <c r="N497" s="17"/>
      <c r="P497" s="11"/>
      <c r="S497" s="12"/>
      <c r="T497" s="11" t="s">
        <v>207</v>
      </c>
      <c r="U497" s="185"/>
      <c r="V497" s="185"/>
      <c r="W497" s="185"/>
      <c r="X497" s="185"/>
      <c r="Y497" s="185"/>
      <c r="Z497" s="185"/>
      <c r="AA497" s="186"/>
    </row>
    <row r="498" spans="1:27" ht="19.5" thickBot="1" x14ac:dyDescent="0.3">
      <c r="B498" s="11"/>
      <c r="E498" s="12"/>
      <c r="F498" s="13"/>
      <c r="G498" s="187"/>
      <c r="H498" s="187"/>
      <c r="I498" s="187"/>
      <c r="J498" s="187"/>
      <c r="K498" s="187"/>
      <c r="L498" s="187"/>
      <c r="M498" s="188"/>
      <c r="N498" s="17"/>
      <c r="P498" s="11"/>
      <c r="S498" s="12"/>
      <c r="T498" s="13"/>
      <c r="U498" s="187"/>
      <c r="V498" s="187"/>
      <c r="W498" s="187"/>
      <c r="X498" s="187"/>
      <c r="Y498" s="187"/>
      <c r="Z498" s="187"/>
      <c r="AA498" s="188"/>
    </row>
    <row r="499" spans="1:27" x14ac:dyDescent="0.25">
      <c r="B499" s="11"/>
      <c r="E499" s="12"/>
      <c r="F499" s="8"/>
      <c r="G499" s="9"/>
      <c r="I499" s="10"/>
      <c r="M499" s="12"/>
      <c r="P499" s="11"/>
      <c r="S499" s="12"/>
      <c r="T499" s="8"/>
      <c r="U499" s="9"/>
      <c r="W499" s="10"/>
      <c r="AA499" s="12"/>
    </row>
    <row r="500" spans="1:27" x14ac:dyDescent="0.25">
      <c r="B500" s="11"/>
      <c r="E500" s="12"/>
      <c r="F500" s="11" t="s">
        <v>200</v>
      </c>
      <c r="I500" s="12"/>
      <c r="J500" t="s">
        <v>201</v>
      </c>
      <c r="M500" s="12"/>
      <c r="P500" s="11"/>
      <c r="S500" s="12"/>
      <c r="T500" s="11" t="s">
        <v>200</v>
      </c>
      <c r="W500" s="12"/>
      <c r="X500" t="s">
        <v>201</v>
      </c>
      <c r="AA500" s="12"/>
    </row>
    <row r="501" spans="1:27" ht="15.75" thickBot="1" x14ac:dyDescent="0.3">
      <c r="B501" s="13"/>
      <c r="C501" s="14"/>
      <c r="D501" s="14"/>
      <c r="E501" s="15"/>
      <c r="F501" s="13"/>
      <c r="G501" s="14"/>
      <c r="H501" s="14"/>
      <c r="I501" s="15"/>
      <c r="J501" s="14"/>
      <c r="K501" s="14"/>
      <c r="L501" s="14"/>
      <c r="M501" s="15"/>
      <c r="P501" s="13"/>
      <c r="Q501" s="14"/>
      <c r="R501" s="14"/>
      <c r="S501" s="15"/>
      <c r="T501" s="13"/>
      <c r="U501" s="14"/>
      <c r="V501" s="14"/>
      <c r="W501" s="15"/>
      <c r="X501" s="14"/>
      <c r="Y501" s="14"/>
      <c r="Z501" s="14"/>
      <c r="AA501" s="15"/>
    </row>
    <row r="502" spans="1:27" ht="15.75" thickBot="1" x14ac:dyDescent="0.3">
      <c r="B502" s="189" t="s">
        <v>208</v>
      </c>
      <c r="C502" s="190"/>
      <c r="D502" s="190"/>
      <c r="E502" s="191"/>
      <c r="F502" s="189" t="s">
        <v>203</v>
      </c>
      <c r="G502" s="190"/>
      <c r="H502" s="190"/>
      <c r="I502" s="191"/>
      <c r="J502" s="189" t="s">
        <v>204</v>
      </c>
      <c r="K502" s="190"/>
      <c r="L502" s="190"/>
      <c r="M502" s="191"/>
      <c r="N502" s="18"/>
      <c r="P502" s="189" t="s">
        <v>208</v>
      </c>
      <c r="Q502" s="190"/>
      <c r="R502" s="190"/>
      <c r="S502" s="191"/>
      <c r="T502" s="189" t="s">
        <v>203</v>
      </c>
      <c r="U502" s="190"/>
      <c r="V502" s="190"/>
      <c r="W502" s="191"/>
      <c r="X502" s="189" t="s">
        <v>204</v>
      </c>
      <c r="Y502" s="190"/>
      <c r="Z502" s="190"/>
      <c r="AA502" s="191"/>
    </row>
    <row r="503" spans="1:27" x14ac:dyDescent="0.25">
      <c r="A503" s="171" t="s">
        <v>205</v>
      </c>
      <c r="B503" s="8"/>
      <c r="C503" s="9"/>
      <c r="D503" s="9"/>
      <c r="E503" s="10"/>
      <c r="F503" s="8"/>
      <c r="G503" s="9"/>
      <c r="H503" s="9"/>
      <c r="I503" s="10"/>
      <c r="J503" s="8"/>
      <c r="K503" s="9"/>
      <c r="L503" s="9"/>
      <c r="M503" s="10"/>
      <c r="N503" s="12"/>
      <c r="O503" s="171" t="s">
        <v>205</v>
      </c>
      <c r="P503" s="8"/>
      <c r="Q503" s="9"/>
      <c r="R503" s="9"/>
      <c r="S503" s="10"/>
      <c r="T503" s="8"/>
      <c r="U503" s="9"/>
      <c r="V503" s="9"/>
      <c r="W503" s="10"/>
      <c r="X503" s="8"/>
      <c r="Y503" s="9"/>
      <c r="Z503" s="9"/>
      <c r="AA503" s="10"/>
    </row>
    <row r="504" spans="1:27" x14ac:dyDescent="0.25">
      <c r="A504" s="172"/>
      <c r="B504" s="11"/>
      <c r="E504" s="12"/>
      <c r="F504" s="11"/>
      <c r="I504" s="12"/>
      <c r="J504" s="11"/>
      <c r="M504" s="12"/>
      <c r="N504" s="12"/>
      <c r="O504" s="172"/>
      <c r="P504" s="11"/>
      <c r="S504" s="12"/>
      <c r="T504" s="11"/>
      <c r="W504" s="12"/>
      <c r="X504" s="11"/>
      <c r="AA504" s="12"/>
    </row>
    <row r="505" spans="1:27" x14ac:dyDescent="0.25">
      <c r="A505" s="172"/>
      <c r="B505" s="11"/>
      <c r="E505" s="12"/>
      <c r="F505" s="11"/>
      <c r="I505" s="12"/>
      <c r="J505" s="11"/>
      <c r="M505" s="12"/>
      <c r="N505" s="12"/>
      <c r="O505" s="172"/>
      <c r="P505" s="11"/>
      <c r="S505" s="12"/>
      <c r="T505" s="11"/>
      <c r="W505" s="12"/>
      <c r="X505" s="11"/>
      <c r="AA505" s="12"/>
    </row>
    <row r="506" spans="1:27" x14ac:dyDescent="0.25">
      <c r="A506" s="172"/>
      <c r="B506" s="11"/>
      <c r="E506" s="12"/>
      <c r="F506" s="11"/>
      <c r="I506" s="12"/>
      <c r="J506" s="11"/>
      <c r="M506" s="12"/>
      <c r="O506" s="172"/>
      <c r="P506" s="11"/>
      <c r="S506" s="12"/>
      <c r="T506" s="11"/>
      <c r="W506" s="12"/>
      <c r="X506" s="11"/>
      <c r="AA506" s="12"/>
    </row>
    <row r="507" spans="1:27" ht="15.75" thickBot="1" x14ac:dyDescent="0.3">
      <c r="A507" s="172"/>
      <c r="B507" s="13"/>
      <c r="C507" s="14"/>
      <c r="D507" s="14"/>
      <c r="E507" s="15"/>
      <c r="F507" s="13"/>
      <c r="G507" s="14"/>
      <c r="H507" s="14"/>
      <c r="I507" s="15"/>
      <c r="J507" s="13"/>
      <c r="K507" s="14"/>
      <c r="L507" s="14"/>
      <c r="M507" s="15"/>
      <c r="N507" s="12"/>
      <c r="O507" s="172"/>
      <c r="P507" s="13"/>
      <c r="Q507" s="14"/>
      <c r="R507" s="14"/>
      <c r="S507" s="15"/>
      <c r="T507" s="13"/>
      <c r="U507" s="14"/>
      <c r="V507" s="14"/>
      <c r="W507" s="15"/>
      <c r="X507" s="13"/>
      <c r="Y507" s="14"/>
      <c r="Z507" s="14"/>
      <c r="AA507" s="15"/>
    </row>
    <row r="508" spans="1:27" x14ac:dyDescent="0.25">
      <c r="A508" s="172"/>
      <c r="B508" s="9"/>
      <c r="C508" s="10"/>
      <c r="E508" s="12"/>
      <c r="F508" s="8"/>
      <c r="G508" s="10"/>
      <c r="I508" s="12"/>
      <c r="J508" s="8"/>
      <c r="K508" s="10"/>
      <c r="L508" s="8"/>
      <c r="M508" s="10"/>
      <c r="N508" s="12"/>
      <c r="O508" s="172"/>
      <c r="P508" s="9"/>
      <c r="Q508" s="10"/>
      <c r="S508" s="12"/>
      <c r="T508" s="8"/>
      <c r="U508" s="10"/>
      <c r="W508" s="12"/>
      <c r="X508" s="8"/>
      <c r="Y508" s="10"/>
      <c r="Z508" s="8"/>
      <c r="AA508" s="10"/>
    </row>
    <row r="509" spans="1:27" x14ac:dyDescent="0.25">
      <c r="A509" s="172"/>
      <c r="C509" s="12"/>
      <c r="E509" s="12"/>
      <c r="F509" s="11"/>
      <c r="G509" s="12"/>
      <c r="I509" s="12"/>
      <c r="J509" s="11"/>
      <c r="K509" s="12"/>
      <c r="L509" s="11"/>
      <c r="M509" s="12"/>
      <c r="N509" s="12"/>
      <c r="O509" s="172"/>
      <c r="Q509" s="12"/>
      <c r="S509" s="12"/>
      <c r="T509" s="11"/>
      <c r="U509" s="12"/>
      <c r="W509" s="12"/>
      <c r="X509" s="11"/>
      <c r="Y509" s="12"/>
      <c r="Z509" s="11"/>
      <c r="AA509" s="12"/>
    </row>
    <row r="510" spans="1:27" x14ac:dyDescent="0.25">
      <c r="A510" s="172"/>
      <c r="C510" s="12"/>
      <c r="E510" s="12"/>
      <c r="F510" s="11"/>
      <c r="G510" s="12"/>
      <c r="I510" s="12"/>
      <c r="J510" s="11"/>
      <c r="K510" s="12"/>
      <c r="L510" s="11"/>
      <c r="M510" s="12"/>
      <c r="N510" s="12"/>
      <c r="O510" s="172"/>
      <c r="Q510" s="12"/>
      <c r="S510" s="12"/>
      <c r="T510" s="11"/>
      <c r="U510" s="12"/>
      <c r="W510" s="12"/>
      <c r="X510" s="11"/>
      <c r="Y510" s="12"/>
      <c r="Z510" s="11"/>
      <c r="AA510" s="12"/>
    </row>
    <row r="511" spans="1:27" x14ac:dyDescent="0.25">
      <c r="A511" s="172"/>
      <c r="C511" s="12"/>
      <c r="E511" s="12"/>
      <c r="F511" s="11"/>
      <c r="G511" s="12"/>
      <c r="I511" s="12"/>
      <c r="J511" s="11"/>
      <c r="K511" s="12"/>
      <c r="L511" s="11"/>
      <c r="M511" s="12"/>
      <c r="N511" s="12"/>
      <c r="O511" s="172"/>
      <c r="Q511" s="12"/>
      <c r="S511" s="12"/>
      <c r="T511" s="11"/>
      <c r="U511" s="12"/>
      <c r="W511" s="12"/>
      <c r="X511" s="11"/>
      <c r="Y511" s="12"/>
      <c r="Z511" s="11"/>
      <c r="AA511" s="12"/>
    </row>
    <row r="512" spans="1:27" x14ac:dyDescent="0.25">
      <c r="A512" s="172"/>
      <c r="C512" s="12"/>
      <c r="F512" s="11"/>
      <c r="G512" s="12"/>
      <c r="J512" s="11"/>
      <c r="K512" s="12"/>
      <c r="L512" s="11"/>
      <c r="M512" s="12"/>
      <c r="O512" s="172"/>
      <c r="Q512" s="12"/>
      <c r="T512" s="11"/>
      <c r="U512" s="12"/>
      <c r="X512" s="11"/>
      <c r="Y512" s="12"/>
      <c r="Z512" s="11"/>
      <c r="AA512" s="12"/>
    </row>
    <row r="513" spans="1:27" ht="15.75" thickBot="1" x14ac:dyDescent="0.3">
      <c r="A513" s="173"/>
      <c r="B513" s="14"/>
      <c r="C513" s="15"/>
      <c r="D513" s="14"/>
      <c r="E513" s="15"/>
      <c r="F513" s="13"/>
      <c r="G513" s="15"/>
      <c r="H513" s="14"/>
      <c r="I513" s="15"/>
      <c r="J513" s="13"/>
      <c r="K513" s="15"/>
      <c r="L513" s="13"/>
      <c r="M513" s="15"/>
      <c r="N513" s="12"/>
      <c r="O513" s="173"/>
      <c r="P513" s="14"/>
      <c r="Q513" s="15"/>
      <c r="R513" s="14"/>
      <c r="S513" s="15"/>
      <c r="T513" s="13"/>
      <c r="U513" s="15"/>
      <c r="V513" s="14"/>
      <c r="W513" s="15"/>
      <c r="X513" s="13"/>
      <c r="Y513" s="15"/>
      <c r="Z513" s="13"/>
      <c r="AA513" s="15"/>
    </row>
    <row r="514" spans="1:27" x14ac:dyDescent="0.25">
      <c r="A514" s="171" t="s">
        <v>206</v>
      </c>
      <c r="B514" s="8"/>
      <c r="C514" s="9"/>
      <c r="D514" s="9"/>
      <c r="E514" s="10"/>
      <c r="F514" s="8"/>
      <c r="G514" s="9"/>
      <c r="H514" s="9"/>
      <c r="I514" s="10"/>
      <c r="J514" s="8"/>
      <c r="K514" s="9"/>
      <c r="L514" s="9"/>
      <c r="M514" s="10"/>
      <c r="N514" s="12"/>
      <c r="O514" s="171" t="s">
        <v>206</v>
      </c>
      <c r="P514" s="8"/>
      <c r="Q514" s="9"/>
      <c r="R514" s="9"/>
      <c r="S514" s="10"/>
      <c r="T514" s="8"/>
      <c r="U514" s="9"/>
      <c r="V514" s="9"/>
      <c r="W514" s="10"/>
      <c r="X514" s="8"/>
      <c r="Y514" s="9"/>
      <c r="Z514" s="9"/>
      <c r="AA514" s="10"/>
    </row>
    <row r="515" spans="1:27" x14ac:dyDescent="0.25">
      <c r="A515" s="172"/>
      <c r="B515" s="11"/>
      <c r="E515" s="12"/>
      <c r="F515" s="11"/>
      <c r="I515" s="12"/>
      <c r="J515" s="11"/>
      <c r="M515" s="12"/>
      <c r="N515" s="12"/>
      <c r="O515" s="172"/>
      <c r="P515" s="11"/>
      <c r="S515" s="12"/>
      <c r="T515" s="11"/>
      <c r="W515" s="12"/>
      <c r="X515" s="11"/>
      <c r="AA515" s="12"/>
    </row>
    <row r="516" spans="1:27" x14ac:dyDescent="0.25">
      <c r="A516" s="172"/>
      <c r="B516" s="11"/>
      <c r="E516" s="12"/>
      <c r="F516" s="11"/>
      <c r="I516" s="12"/>
      <c r="J516" s="11"/>
      <c r="M516" s="12"/>
      <c r="N516" s="12"/>
      <c r="O516" s="172"/>
      <c r="P516" s="11"/>
      <c r="S516" s="12"/>
      <c r="T516" s="11"/>
      <c r="W516" s="12"/>
      <c r="X516" s="11"/>
      <c r="AA516" s="12"/>
    </row>
    <row r="517" spans="1:27" x14ac:dyDescent="0.25">
      <c r="A517" s="172"/>
      <c r="B517" s="11"/>
      <c r="E517" s="12"/>
      <c r="F517" s="11"/>
      <c r="I517" s="12"/>
      <c r="J517" s="11"/>
      <c r="M517" s="12"/>
      <c r="N517" s="12"/>
      <c r="O517" s="172"/>
      <c r="P517" s="11"/>
      <c r="S517" s="12"/>
      <c r="T517" s="11"/>
      <c r="W517" s="12"/>
      <c r="X517" s="11"/>
      <c r="AA517" s="12"/>
    </row>
    <row r="518" spans="1:27" ht="15.75" thickBot="1" x14ac:dyDescent="0.3">
      <c r="A518" s="172"/>
      <c r="B518" s="13"/>
      <c r="C518" s="14"/>
      <c r="D518" s="14"/>
      <c r="E518" s="15"/>
      <c r="F518" s="13"/>
      <c r="G518" s="14"/>
      <c r="H518" s="14"/>
      <c r="I518" s="15"/>
      <c r="J518" s="13"/>
      <c r="K518" s="14"/>
      <c r="L518" s="14"/>
      <c r="M518" s="15"/>
      <c r="N518" s="12"/>
      <c r="O518" s="172"/>
      <c r="P518" s="13"/>
      <c r="Q518" s="14"/>
      <c r="R518" s="14"/>
      <c r="S518" s="15"/>
      <c r="T518" s="13"/>
      <c r="U518" s="14"/>
      <c r="V518" s="14"/>
      <c r="W518" s="15"/>
      <c r="X518" s="13"/>
      <c r="Y518" s="14"/>
      <c r="Z518" s="14"/>
      <c r="AA518" s="15"/>
    </row>
    <row r="519" spans="1:27" x14ac:dyDescent="0.25">
      <c r="A519" s="172"/>
      <c r="B519" s="8"/>
      <c r="C519" s="10"/>
      <c r="E519" s="12"/>
      <c r="F519" s="8"/>
      <c r="G519" s="10"/>
      <c r="I519" s="12"/>
      <c r="J519" s="8"/>
      <c r="K519" s="10"/>
      <c r="M519" s="12"/>
      <c r="N519" s="12"/>
      <c r="O519" s="172"/>
      <c r="P519" s="8"/>
      <c r="Q519" s="10"/>
      <c r="S519" s="12"/>
      <c r="T519" s="8"/>
      <c r="U519" s="10"/>
      <c r="W519" s="12"/>
      <c r="X519" s="8"/>
      <c r="Y519" s="10"/>
      <c r="AA519" s="12"/>
    </row>
    <row r="520" spans="1:27" x14ac:dyDescent="0.25">
      <c r="A520" s="172"/>
      <c r="B520" s="11"/>
      <c r="C520" s="12"/>
      <c r="E520" s="12"/>
      <c r="F520" s="11"/>
      <c r="G520" s="12"/>
      <c r="I520" s="12"/>
      <c r="J520" s="11"/>
      <c r="K520" s="12"/>
      <c r="M520" s="12"/>
      <c r="N520" s="12"/>
      <c r="O520" s="172"/>
      <c r="P520" s="11"/>
      <c r="Q520" s="12"/>
      <c r="S520" s="12"/>
      <c r="T520" s="11"/>
      <c r="U520" s="12"/>
      <c r="W520" s="12"/>
      <c r="X520" s="11"/>
      <c r="Y520" s="12"/>
      <c r="AA520" s="12"/>
    </row>
    <row r="521" spans="1:27" x14ac:dyDescent="0.25">
      <c r="A521" s="172"/>
      <c r="B521" s="11"/>
      <c r="C521" s="12"/>
      <c r="E521" s="12"/>
      <c r="F521" s="11"/>
      <c r="G521" s="12"/>
      <c r="I521" s="12"/>
      <c r="J521" s="11"/>
      <c r="K521" s="12"/>
      <c r="M521" s="12"/>
      <c r="N521" s="12"/>
      <c r="O521" s="172"/>
      <c r="P521" s="11"/>
      <c r="Q521" s="12"/>
      <c r="S521" s="12"/>
      <c r="T521" s="11"/>
      <c r="U521" s="12"/>
      <c r="W521" s="12"/>
      <c r="X521" s="11"/>
      <c r="Y521" s="12"/>
      <c r="AA521" s="12"/>
    </row>
    <row r="522" spans="1:27" x14ac:dyDescent="0.25">
      <c r="A522" s="172"/>
      <c r="B522" s="11"/>
      <c r="C522" s="12"/>
      <c r="E522" s="12"/>
      <c r="F522" s="11"/>
      <c r="G522" s="12"/>
      <c r="I522" s="12"/>
      <c r="J522" s="11"/>
      <c r="K522" s="12"/>
      <c r="M522" s="12"/>
      <c r="N522" s="12"/>
      <c r="O522" s="172"/>
      <c r="P522" s="11"/>
      <c r="Q522" s="12"/>
      <c r="S522" s="12"/>
      <c r="T522" s="11"/>
      <c r="U522" s="12"/>
      <c r="W522" s="12"/>
      <c r="X522" s="11"/>
      <c r="Y522" s="12"/>
      <c r="AA522" s="12"/>
    </row>
    <row r="523" spans="1:27" x14ac:dyDescent="0.25">
      <c r="A523" s="172"/>
      <c r="B523" s="11"/>
      <c r="C523" s="12"/>
      <c r="E523" s="12"/>
      <c r="F523" s="11"/>
      <c r="G523" s="12"/>
      <c r="I523" s="12"/>
      <c r="J523" s="11"/>
      <c r="K523" s="12"/>
      <c r="M523" s="12"/>
      <c r="N523" s="12"/>
      <c r="O523" s="172"/>
      <c r="P523" s="11"/>
      <c r="Q523" s="12"/>
      <c r="S523" s="12"/>
      <c r="T523" s="11"/>
      <c r="U523" s="12"/>
      <c r="W523" s="12"/>
      <c r="X523" s="11"/>
      <c r="Y523" s="12"/>
      <c r="AA523" s="12"/>
    </row>
    <row r="524" spans="1:27" ht="15.75" thickBot="1" x14ac:dyDescent="0.3">
      <c r="A524" s="173"/>
      <c r="B524" s="13"/>
      <c r="C524" s="15"/>
      <c r="D524" s="14"/>
      <c r="E524" s="15"/>
      <c r="F524" s="13"/>
      <c r="G524" s="15"/>
      <c r="H524" s="14"/>
      <c r="I524" s="15"/>
      <c r="J524" s="13"/>
      <c r="K524" s="15"/>
      <c r="L524" s="14"/>
      <c r="M524" s="15"/>
      <c r="N524" s="12"/>
      <c r="O524" s="173"/>
      <c r="P524" s="13"/>
      <c r="Q524" s="15"/>
      <c r="R524" s="14"/>
      <c r="S524" s="15"/>
      <c r="T524" s="13"/>
      <c r="U524" s="15"/>
      <c r="V524" s="14"/>
      <c r="W524" s="15"/>
      <c r="X524" s="13"/>
      <c r="Y524" s="15"/>
      <c r="Z524" s="14"/>
      <c r="AA524" s="15"/>
    </row>
    <row r="525" spans="1:27" x14ac:dyDescent="0.25">
      <c r="A525" s="19"/>
      <c r="O525" s="19"/>
    </row>
    <row r="526" spans="1:27" ht="15.75" thickBot="1" x14ac:dyDescent="0.3"/>
    <row r="527" spans="1:27" ht="26.25" x14ac:dyDescent="0.25">
      <c r="B527" s="8" t="s">
        <v>202</v>
      </c>
      <c r="C527" s="9"/>
      <c r="D527" s="9"/>
      <c r="E527" s="10"/>
      <c r="F527" s="174"/>
      <c r="G527" s="175"/>
      <c r="H527" s="175"/>
      <c r="I527" s="175"/>
      <c r="J527" s="175"/>
      <c r="K527" s="175"/>
      <c r="L527" s="175"/>
      <c r="M527" s="176"/>
      <c r="N527" s="16"/>
      <c r="P527" s="8" t="s">
        <v>202</v>
      </c>
      <c r="Q527" s="9"/>
      <c r="R527" s="9"/>
      <c r="S527" s="10"/>
      <c r="T527" s="174"/>
      <c r="U527" s="175"/>
      <c r="V527" s="175"/>
      <c r="W527" s="175"/>
      <c r="X527" s="175"/>
      <c r="Y527" s="175"/>
      <c r="Z527" s="175"/>
      <c r="AA527" s="176"/>
    </row>
    <row r="528" spans="1:27" ht="26.25" x14ac:dyDescent="0.25">
      <c r="B528" s="11"/>
      <c r="E528" s="12"/>
      <c r="F528" s="177"/>
      <c r="G528" s="178"/>
      <c r="H528" s="178"/>
      <c r="I528" s="178"/>
      <c r="J528" s="178"/>
      <c r="K528" s="178"/>
      <c r="L528" s="178"/>
      <c r="M528" s="179"/>
      <c r="N528" s="16"/>
      <c r="P528" s="11"/>
      <c r="S528" s="12"/>
      <c r="T528" s="177"/>
      <c r="U528" s="178"/>
      <c r="V528" s="178"/>
      <c r="W528" s="178"/>
      <c r="X528" s="178"/>
      <c r="Y528" s="178"/>
      <c r="Z528" s="178"/>
      <c r="AA528" s="179"/>
    </row>
    <row r="529" spans="1:27" ht="26.25" x14ac:dyDescent="0.25">
      <c r="B529" s="11"/>
      <c r="E529" s="12"/>
      <c r="F529" s="177"/>
      <c r="G529" s="178"/>
      <c r="H529" s="178"/>
      <c r="I529" s="178"/>
      <c r="J529" s="178"/>
      <c r="K529" s="178"/>
      <c r="L529" s="178"/>
      <c r="M529" s="179"/>
      <c r="N529" s="16"/>
      <c r="P529" s="11"/>
      <c r="S529" s="12"/>
      <c r="T529" s="177"/>
      <c r="U529" s="178"/>
      <c r="V529" s="178"/>
      <c r="W529" s="178"/>
      <c r="X529" s="178"/>
      <c r="Y529" s="178"/>
      <c r="Z529" s="178"/>
      <c r="AA529" s="179"/>
    </row>
    <row r="530" spans="1:27" ht="27" thickBot="1" x14ac:dyDescent="0.3">
      <c r="B530" s="11"/>
      <c r="E530" s="12"/>
      <c r="F530" s="180"/>
      <c r="G530" s="181"/>
      <c r="H530" s="181"/>
      <c r="I530" s="181"/>
      <c r="J530" s="181"/>
      <c r="K530" s="181"/>
      <c r="L530" s="181"/>
      <c r="M530" s="182"/>
      <c r="N530" s="16"/>
      <c r="P530" s="11"/>
      <c r="S530" s="12"/>
      <c r="T530" s="180"/>
      <c r="U530" s="181"/>
      <c r="V530" s="181"/>
      <c r="W530" s="181"/>
      <c r="X530" s="181"/>
      <c r="Y530" s="181"/>
      <c r="Z530" s="181"/>
      <c r="AA530" s="182"/>
    </row>
    <row r="531" spans="1:27" ht="18.75" x14ac:dyDescent="0.25">
      <c r="B531" s="11"/>
      <c r="E531" s="12"/>
      <c r="F531" s="8"/>
      <c r="G531" s="183" t="e">
        <f>INDEX(Database!$B:$G,MATCH(F527,Database!$B:$B,0),MATCH(F532,Database!$B$1:$G$1,0))</f>
        <v>#N/A</v>
      </c>
      <c r="H531" s="183"/>
      <c r="I531" s="183"/>
      <c r="J531" s="183"/>
      <c r="K531" s="183"/>
      <c r="L531" s="183"/>
      <c r="M531" s="184"/>
      <c r="N531" s="17"/>
      <c r="P531" s="11"/>
      <c r="S531" s="12"/>
      <c r="T531" s="8"/>
      <c r="U531" s="183" t="e">
        <f>INDEX(Database!$B:$G,MATCH(T527,Database!$B:$B,0),MATCH(T532,Database!$B$1:$G$1,0))</f>
        <v>#N/A</v>
      </c>
      <c r="V531" s="183"/>
      <c r="W531" s="183"/>
      <c r="X531" s="183"/>
      <c r="Y531" s="183"/>
      <c r="Z531" s="183"/>
      <c r="AA531" s="184"/>
    </row>
    <row r="532" spans="1:27" ht="18.75" x14ac:dyDescent="0.25">
      <c r="B532" s="11"/>
      <c r="E532" s="12"/>
      <c r="F532" s="11" t="s">
        <v>207</v>
      </c>
      <c r="G532" s="185"/>
      <c r="H532" s="185"/>
      <c r="I532" s="185"/>
      <c r="J532" s="185"/>
      <c r="K532" s="185"/>
      <c r="L532" s="185"/>
      <c r="M532" s="186"/>
      <c r="N532" s="17"/>
      <c r="P532" s="11"/>
      <c r="S532" s="12"/>
      <c r="T532" s="11" t="s">
        <v>207</v>
      </c>
      <c r="U532" s="185"/>
      <c r="V532" s="185"/>
      <c r="W532" s="185"/>
      <c r="X532" s="185"/>
      <c r="Y532" s="185"/>
      <c r="Z532" s="185"/>
      <c r="AA532" s="186"/>
    </row>
    <row r="533" spans="1:27" ht="19.5" thickBot="1" x14ac:dyDescent="0.3">
      <c r="B533" s="11"/>
      <c r="E533" s="12"/>
      <c r="F533" s="13"/>
      <c r="G533" s="187"/>
      <c r="H533" s="187"/>
      <c r="I533" s="187"/>
      <c r="J533" s="187"/>
      <c r="K533" s="187"/>
      <c r="L533" s="187"/>
      <c r="M533" s="188"/>
      <c r="N533" s="17"/>
      <c r="P533" s="11"/>
      <c r="S533" s="12"/>
      <c r="T533" s="13"/>
      <c r="U533" s="187"/>
      <c r="V533" s="187"/>
      <c r="W533" s="187"/>
      <c r="X533" s="187"/>
      <c r="Y533" s="187"/>
      <c r="Z533" s="187"/>
      <c r="AA533" s="188"/>
    </row>
    <row r="534" spans="1:27" x14ac:dyDescent="0.25">
      <c r="B534" s="11"/>
      <c r="E534" s="12"/>
      <c r="F534" s="8"/>
      <c r="G534" s="9"/>
      <c r="I534" s="10"/>
      <c r="M534" s="12"/>
      <c r="P534" s="11"/>
      <c r="S534" s="12"/>
      <c r="T534" s="8"/>
      <c r="U534" s="9"/>
      <c r="W534" s="10"/>
      <c r="AA534" s="12"/>
    </row>
    <row r="535" spans="1:27" x14ac:dyDescent="0.25">
      <c r="B535" s="11"/>
      <c r="E535" s="12"/>
      <c r="F535" s="11" t="s">
        <v>200</v>
      </c>
      <c r="I535" s="12"/>
      <c r="J535" t="s">
        <v>201</v>
      </c>
      <c r="M535" s="12"/>
      <c r="P535" s="11"/>
      <c r="S535" s="12"/>
      <c r="T535" s="11" t="s">
        <v>200</v>
      </c>
      <c r="W535" s="12"/>
      <c r="X535" t="s">
        <v>201</v>
      </c>
      <c r="AA535" s="12"/>
    </row>
    <row r="536" spans="1:27" ht="15.75" thickBot="1" x14ac:dyDescent="0.3">
      <c r="B536" s="13"/>
      <c r="C536" s="14"/>
      <c r="D536" s="14"/>
      <c r="E536" s="15"/>
      <c r="F536" s="13"/>
      <c r="G536" s="14"/>
      <c r="H536" s="14"/>
      <c r="I536" s="15"/>
      <c r="J536" s="14"/>
      <c r="K536" s="14"/>
      <c r="L536" s="14"/>
      <c r="M536" s="15"/>
      <c r="P536" s="13"/>
      <c r="Q536" s="14"/>
      <c r="R536" s="14"/>
      <c r="S536" s="15"/>
      <c r="T536" s="13"/>
      <c r="U536" s="14"/>
      <c r="V536" s="14"/>
      <c r="W536" s="15"/>
      <c r="X536" s="14"/>
      <c r="Y536" s="14"/>
      <c r="Z536" s="14"/>
      <c r="AA536" s="15"/>
    </row>
    <row r="537" spans="1:27" ht="15.75" thickBot="1" x14ac:dyDescent="0.3">
      <c r="B537" s="189" t="s">
        <v>208</v>
      </c>
      <c r="C537" s="190"/>
      <c r="D537" s="190"/>
      <c r="E537" s="191"/>
      <c r="F537" s="189" t="s">
        <v>203</v>
      </c>
      <c r="G537" s="190"/>
      <c r="H537" s="190"/>
      <c r="I537" s="191"/>
      <c r="J537" s="189" t="s">
        <v>204</v>
      </c>
      <c r="K537" s="190"/>
      <c r="L537" s="190"/>
      <c r="M537" s="191"/>
      <c r="N537" s="18"/>
      <c r="P537" s="189" t="s">
        <v>208</v>
      </c>
      <c r="Q537" s="190"/>
      <c r="R537" s="190"/>
      <c r="S537" s="191"/>
      <c r="T537" s="189" t="s">
        <v>203</v>
      </c>
      <c r="U537" s="190"/>
      <c r="V537" s="190"/>
      <c r="W537" s="191"/>
      <c r="X537" s="189" t="s">
        <v>204</v>
      </c>
      <c r="Y537" s="190"/>
      <c r="Z537" s="190"/>
      <c r="AA537" s="191"/>
    </row>
    <row r="538" spans="1:27" x14ac:dyDescent="0.25">
      <c r="A538" s="171" t="s">
        <v>205</v>
      </c>
      <c r="B538" s="8"/>
      <c r="C538" s="9"/>
      <c r="D538" s="9"/>
      <c r="E538" s="10"/>
      <c r="F538" s="8"/>
      <c r="G538" s="9"/>
      <c r="H538" s="9"/>
      <c r="I538" s="10"/>
      <c r="J538" s="8"/>
      <c r="K538" s="9"/>
      <c r="L538" s="9"/>
      <c r="M538" s="10"/>
      <c r="N538" s="12"/>
      <c r="O538" s="171" t="s">
        <v>205</v>
      </c>
      <c r="P538" s="8"/>
      <c r="Q538" s="9"/>
      <c r="R538" s="9"/>
      <c r="S538" s="10"/>
      <c r="T538" s="8"/>
      <c r="U538" s="9"/>
      <c r="V538" s="9"/>
      <c r="W538" s="10"/>
      <c r="X538" s="8"/>
      <c r="Y538" s="9"/>
      <c r="Z538" s="9"/>
      <c r="AA538" s="10"/>
    </row>
    <row r="539" spans="1:27" x14ac:dyDescent="0.25">
      <c r="A539" s="172"/>
      <c r="B539" s="11"/>
      <c r="E539" s="12"/>
      <c r="F539" s="11"/>
      <c r="I539" s="12"/>
      <c r="J539" s="11"/>
      <c r="M539" s="12"/>
      <c r="N539" s="12"/>
      <c r="O539" s="172"/>
      <c r="P539" s="11"/>
      <c r="S539" s="12"/>
      <c r="T539" s="11"/>
      <c r="W539" s="12"/>
      <c r="X539" s="11"/>
      <c r="AA539" s="12"/>
    </row>
    <row r="540" spans="1:27" x14ac:dyDescent="0.25">
      <c r="A540" s="172"/>
      <c r="B540" s="11"/>
      <c r="E540" s="12"/>
      <c r="F540" s="11"/>
      <c r="I540" s="12"/>
      <c r="J540" s="11"/>
      <c r="M540" s="12"/>
      <c r="N540" s="12"/>
      <c r="O540" s="172"/>
      <c r="P540" s="11"/>
      <c r="S540" s="12"/>
      <c r="T540" s="11"/>
      <c r="W540" s="12"/>
      <c r="X540" s="11"/>
      <c r="AA540" s="12"/>
    </row>
    <row r="541" spans="1:27" x14ac:dyDescent="0.25">
      <c r="A541" s="172"/>
      <c r="B541" s="11"/>
      <c r="E541" s="12"/>
      <c r="F541" s="11"/>
      <c r="I541" s="12"/>
      <c r="J541" s="11"/>
      <c r="M541" s="12"/>
      <c r="O541" s="172"/>
      <c r="P541" s="11"/>
      <c r="S541" s="12"/>
      <c r="T541" s="11"/>
      <c r="W541" s="12"/>
      <c r="X541" s="11"/>
      <c r="AA541" s="12"/>
    </row>
    <row r="542" spans="1:27" ht="15.75" thickBot="1" x14ac:dyDescent="0.3">
      <c r="A542" s="172"/>
      <c r="B542" s="13"/>
      <c r="C542" s="14"/>
      <c r="D542" s="14"/>
      <c r="E542" s="15"/>
      <c r="F542" s="13"/>
      <c r="G542" s="14"/>
      <c r="H542" s="14"/>
      <c r="I542" s="15"/>
      <c r="J542" s="13"/>
      <c r="K542" s="14"/>
      <c r="L542" s="14"/>
      <c r="M542" s="15"/>
      <c r="N542" s="12"/>
      <c r="O542" s="172"/>
      <c r="P542" s="13"/>
      <c r="Q542" s="14"/>
      <c r="R542" s="14"/>
      <c r="S542" s="15"/>
      <c r="T542" s="13"/>
      <c r="U542" s="14"/>
      <c r="V542" s="14"/>
      <c r="W542" s="15"/>
      <c r="X542" s="13"/>
      <c r="Y542" s="14"/>
      <c r="Z542" s="14"/>
      <c r="AA542" s="15"/>
    </row>
    <row r="543" spans="1:27" x14ac:dyDescent="0.25">
      <c r="A543" s="172"/>
      <c r="B543" s="9"/>
      <c r="C543" s="10"/>
      <c r="E543" s="12"/>
      <c r="F543" s="8"/>
      <c r="G543" s="10"/>
      <c r="I543" s="12"/>
      <c r="J543" s="8"/>
      <c r="K543" s="10"/>
      <c r="L543" s="8"/>
      <c r="M543" s="10"/>
      <c r="N543" s="12"/>
      <c r="O543" s="172"/>
      <c r="P543" s="9"/>
      <c r="Q543" s="10"/>
      <c r="S543" s="12"/>
      <c r="T543" s="8"/>
      <c r="U543" s="10"/>
      <c r="W543" s="12"/>
      <c r="X543" s="8"/>
      <c r="Y543" s="10"/>
      <c r="Z543" s="8"/>
      <c r="AA543" s="10"/>
    </row>
    <row r="544" spans="1:27" x14ac:dyDescent="0.25">
      <c r="A544" s="172"/>
      <c r="C544" s="12"/>
      <c r="E544" s="12"/>
      <c r="F544" s="11"/>
      <c r="G544" s="12"/>
      <c r="I544" s="12"/>
      <c r="J544" s="11"/>
      <c r="K544" s="12"/>
      <c r="L544" s="11"/>
      <c r="M544" s="12"/>
      <c r="N544" s="12"/>
      <c r="O544" s="172"/>
      <c r="Q544" s="12"/>
      <c r="S544" s="12"/>
      <c r="T544" s="11"/>
      <c r="U544" s="12"/>
      <c r="W544" s="12"/>
      <c r="X544" s="11"/>
      <c r="Y544" s="12"/>
      <c r="Z544" s="11"/>
      <c r="AA544" s="12"/>
    </row>
    <row r="545" spans="1:27" x14ac:dyDescent="0.25">
      <c r="A545" s="172"/>
      <c r="C545" s="12"/>
      <c r="E545" s="12"/>
      <c r="F545" s="11"/>
      <c r="G545" s="12"/>
      <c r="I545" s="12"/>
      <c r="J545" s="11"/>
      <c r="K545" s="12"/>
      <c r="L545" s="11"/>
      <c r="M545" s="12"/>
      <c r="N545" s="12"/>
      <c r="O545" s="172"/>
      <c r="Q545" s="12"/>
      <c r="S545" s="12"/>
      <c r="T545" s="11"/>
      <c r="U545" s="12"/>
      <c r="W545" s="12"/>
      <c r="X545" s="11"/>
      <c r="Y545" s="12"/>
      <c r="Z545" s="11"/>
      <c r="AA545" s="12"/>
    </row>
    <row r="546" spans="1:27" x14ac:dyDescent="0.25">
      <c r="A546" s="172"/>
      <c r="C546" s="12"/>
      <c r="E546" s="12"/>
      <c r="F546" s="11"/>
      <c r="G546" s="12"/>
      <c r="I546" s="12"/>
      <c r="J546" s="11"/>
      <c r="K546" s="12"/>
      <c r="L546" s="11"/>
      <c r="M546" s="12"/>
      <c r="N546" s="12"/>
      <c r="O546" s="172"/>
      <c r="Q546" s="12"/>
      <c r="S546" s="12"/>
      <c r="T546" s="11"/>
      <c r="U546" s="12"/>
      <c r="W546" s="12"/>
      <c r="X546" s="11"/>
      <c r="Y546" s="12"/>
      <c r="Z546" s="11"/>
      <c r="AA546" s="12"/>
    </row>
    <row r="547" spans="1:27" x14ac:dyDescent="0.25">
      <c r="A547" s="172"/>
      <c r="C547" s="12"/>
      <c r="F547" s="11"/>
      <c r="G547" s="12"/>
      <c r="J547" s="11"/>
      <c r="K547" s="12"/>
      <c r="L547" s="11"/>
      <c r="M547" s="12"/>
      <c r="O547" s="172"/>
      <c r="Q547" s="12"/>
      <c r="T547" s="11"/>
      <c r="U547" s="12"/>
      <c r="X547" s="11"/>
      <c r="Y547" s="12"/>
      <c r="Z547" s="11"/>
      <c r="AA547" s="12"/>
    </row>
    <row r="548" spans="1:27" ht="15.75" thickBot="1" x14ac:dyDescent="0.3">
      <c r="A548" s="173"/>
      <c r="B548" s="14"/>
      <c r="C548" s="15"/>
      <c r="D548" s="14"/>
      <c r="E548" s="15"/>
      <c r="F548" s="13"/>
      <c r="G548" s="15"/>
      <c r="H548" s="14"/>
      <c r="I548" s="15"/>
      <c r="J548" s="13"/>
      <c r="K548" s="15"/>
      <c r="L548" s="13"/>
      <c r="M548" s="15"/>
      <c r="N548" s="12"/>
      <c r="O548" s="173"/>
      <c r="P548" s="14"/>
      <c r="Q548" s="15"/>
      <c r="R548" s="14"/>
      <c r="S548" s="15"/>
      <c r="T548" s="13"/>
      <c r="U548" s="15"/>
      <c r="V548" s="14"/>
      <c r="W548" s="15"/>
      <c r="X548" s="13"/>
      <c r="Y548" s="15"/>
      <c r="Z548" s="13"/>
      <c r="AA548" s="15"/>
    </row>
    <row r="549" spans="1:27" x14ac:dyDescent="0.25">
      <c r="A549" s="171" t="s">
        <v>206</v>
      </c>
      <c r="B549" s="8"/>
      <c r="C549" s="9"/>
      <c r="D549" s="9"/>
      <c r="E549" s="10"/>
      <c r="F549" s="8"/>
      <c r="G549" s="9"/>
      <c r="H549" s="9"/>
      <c r="I549" s="10"/>
      <c r="J549" s="8"/>
      <c r="K549" s="9"/>
      <c r="L549" s="9"/>
      <c r="M549" s="10"/>
      <c r="N549" s="12"/>
      <c r="O549" s="171" t="s">
        <v>206</v>
      </c>
      <c r="P549" s="8"/>
      <c r="Q549" s="9"/>
      <c r="R549" s="9"/>
      <c r="S549" s="10"/>
      <c r="T549" s="8"/>
      <c r="U549" s="9"/>
      <c r="V549" s="9"/>
      <c r="W549" s="10"/>
      <c r="X549" s="8"/>
      <c r="Y549" s="9"/>
      <c r="Z549" s="9"/>
      <c r="AA549" s="10"/>
    </row>
    <row r="550" spans="1:27" x14ac:dyDescent="0.25">
      <c r="A550" s="172"/>
      <c r="B550" s="11"/>
      <c r="E550" s="12"/>
      <c r="F550" s="11"/>
      <c r="I550" s="12"/>
      <c r="J550" s="11"/>
      <c r="M550" s="12"/>
      <c r="N550" s="12"/>
      <c r="O550" s="172"/>
      <c r="P550" s="11"/>
      <c r="S550" s="12"/>
      <c r="T550" s="11"/>
      <c r="W550" s="12"/>
      <c r="X550" s="11"/>
      <c r="AA550" s="12"/>
    </row>
    <row r="551" spans="1:27" x14ac:dyDescent="0.25">
      <c r="A551" s="172"/>
      <c r="B551" s="11"/>
      <c r="E551" s="12"/>
      <c r="F551" s="11"/>
      <c r="I551" s="12"/>
      <c r="J551" s="11"/>
      <c r="M551" s="12"/>
      <c r="N551" s="12"/>
      <c r="O551" s="172"/>
      <c r="P551" s="11"/>
      <c r="S551" s="12"/>
      <c r="T551" s="11"/>
      <c r="W551" s="12"/>
      <c r="X551" s="11"/>
      <c r="AA551" s="12"/>
    </row>
    <row r="552" spans="1:27" x14ac:dyDescent="0.25">
      <c r="A552" s="172"/>
      <c r="B552" s="11"/>
      <c r="E552" s="12"/>
      <c r="F552" s="11"/>
      <c r="I552" s="12"/>
      <c r="J552" s="11"/>
      <c r="M552" s="12"/>
      <c r="N552" s="12"/>
      <c r="O552" s="172"/>
      <c r="P552" s="11"/>
      <c r="S552" s="12"/>
      <c r="T552" s="11"/>
      <c r="W552" s="12"/>
      <c r="X552" s="11"/>
      <c r="AA552" s="12"/>
    </row>
    <row r="553" spans="1:27" ht="15.75" thickBot="1" x14ac:dyDescent="0.3">
      <c r="A553" s="172"/>
      <c r="B553" s="13"/>
      <c r="C553" s="14"/>
      <c r="D553" s="14"/>
      <c r="E553" s="15"/>
      <c r="F553" s="13"/>
      <c r="G553" s="14"/>
      <c r="H553" s="14"/>
      <c r="I553" s="15"/>
      <c r="J553" s="13"/>
      <c r="K553" s="14"/>
      <c r="L553" s="14"/>
      <c r="M553" s="15"/>
      <c r="N553" s="12"/>
      <c r="O553" s="172"/>
      <c r="P553" s="13"/>
      <c r="Q553" s="14"/>
      <c r="R553" s="14"/>
      <c r="S553" s="15"/>
      <c r="T553" s="13"/>
      <c r="U553" s="14"/>
      <c r="V553" s="14"/>
      <c r="W553" s="15"/>
      <c r="X553" s="13"/>
      <c r="Y553" s="14"/>
      <c r="Z553" s="14"/>
      <c r="AA553" s="15"/>
    </row>
    <row r="554" spans="1:27" x14ac:dyDescent="0.25">
      <c r="A554" s="172"/>
      <c r="B554" s="8"/>
      <c r="C554" s="10"/>
      <c r="E554" s="12"/>
      <c r="F554" s="8"/>
      <c r="G554" s="10"/>
      <c r="I554" s="12"/>
      <c r="J554" s="8"/>
      <c r="K554" s="10"/>
      <c r="M554" s="12"/>
      <c r="N554" s="12"/>
      <c r="O554" s="172"/>
      <c r="P554" s="8"/>
      <c r="Q554" s="10"/>
      <c r="S554" s="12"/>
      <c r="T554" s="8"/>
      <c r="U554" s="10"/>
      <c r="W554" s="12"/>
      <c r="X554" s="8"/>
      <c r="Y554" s="10"/>
      <c r="AA554" s="12"/>
    </row>
    <row r="555" spans="1:27" x14ac:dyDescent="0.25">
      <c r="A555" s="172"/>
      <c r="B555" s="11"/>
      <c r="C555" s="12"/>
      <c r="E555" s="12"/>
      <c r="F555" s="11"/>
      <c r="G555" s="12"/>
      <c r="I555" s="12"/>
      <c r="J555" s="11"/>
      <c r="K555" s="12"/>
      <c r="M555" s="12"/>
      <c r="N555" s="12"/>
      <c r="O555" s="172"/>
      <c r="P555" s="11"/>
      <c r="Q555" s="12"/>
      <c r="S555" s="12"/>
      <c r="T555" s="11"/>
      <c r="U555" s="12"/>
      <c r="W555" s="12"/>
      <c r="X555" s="11"/>
      <c r="Y555" s="12"/>
      <c r="AA555" s="12"/>
    </row>
    <row r="556" spans="1:27" x14ac:dyDescent="0.25">
      <c r="A556" s="172"/>
      <c r="B556" s="11"/>
      <c r="C556" s="12"/>
      <c r="E556" s="12"/>
      <c r="F556" s="11"/>
      <c r="G556" s="12"/>
      <c r="I556" s="12"/>
      <c r="J556" s="11"/>
      <c r="K556" s="12"/>
      <c r="M556" s="12"/>
      <c r="N556" s="12"/>
      <c r="O556" s="172"/>
      <c r="P556" s="11"/>
      <c r="Q556" s="12"/>
      <c r="S556" s="12"/>
      <c r="T556" s="11"/>
      <c r="U556" s="12"/>
      <c r="W556" s="12"/>
      <c r="X556" s="11"/>
      <c r="Y556" s="12"/>
      <c r="AA556" s="12"/>
    </row>
    <row r="557" spans="1:27" x14ac:dyDescent="0.25">
      <c r="A557" s="172"/>
      <c r="B557" s="11"/>
      <c r="C557" s="12"/>
      <c r="E557" s="12"/>
      <c r="F557" s="11"/>
      <c r="G557" s="12"/>
      <c r="I557" s="12"/>
      <c r="J557" s="11"/>
      <c r="K557" s="12"/>
      <c r="M557" s="12"/>
      <c r="N557" s="12"/>
      <c r="O557" s="172"/>
      <c r="P557" s="11"/>
      <c r="Q557" s="12"/>
      <c r="S557" s="12"/>
      <c r="T557" s="11"/>
      <c r="U557" s="12"/>
      <c r="W557" s="12"/>
      <c r="X557" s="11"/>
      <c r="Y557" s="12"/>
      <c r="AA557" s="12"/>
    </row>
    <row r="558" spans="1:27" x14ac:dyDescent="0.25">
      <c r="A558" s="172"/>
      <c r="B558" s="11"/>
      <c r="C558" s="12"/>
      <c r="E558" s="12"/>
      <c r="F558" s="11"/>
      <c r="G558" s="12"/>
      <c r="I558" s="12"/>
      <c r="J558" s="11"/>
      <c r="K558" s="12"/>
      <c r="M558" s="12"/>
      <c r="N558" s="12"/>
      <c r="O558" s="172"/>
      <c r="P558" s="11"/>
      <c r="Q558" s="12"/>
      <c r="S558" s="12"/>
      <c r="T558" s="11"/>
      <c r="U558" s="12"/>
      <c r="W558" s="12"/>
      <c r="X558" s="11"/>
      <c r="Y558" s="12"/>
      <c r="AA558" s="12"/>
    </row>
    <row r="559" spans="1:27" ht="15.75" thickBot="1" x14ac:dyDescent="0.3">
      <c r="A559" s="173"/>
      <c r="B559" s="13"/>
      <c r="C559" s="15"/>
      <c r="D559" s="14"/>
      <c r="E559" s="15"/>
      <c r="F559" s="13"/>
      <c r="G559" s="15"/>
      <c r="H559" s="14"/>
      <c r="I559" s="15"/>
      <c r="J559" s="13"/>
      <c r="K559" s="15"/>
      <c r="L559" s="14"/>
      <c r="M559" s="15"/>
      <c r="N559" s="12"/>
      <c r="O559" s="173"/>
      <c r="P559" s="13"/>
      <c r="Q559" s="15"/>
      <c r="R559" s="14"/>
      <c r="S559" s="15"/>
      <c r="T559" s="13"/>
      <c r="U559" s="15"/>
      <c r="V559" s="14"/>
      <c r="W559" s="15"/>
      <c r="X559" s="13"/>
      <c r="Y559" s="15"/>
      <c r="Z559" s="14"/>
      <c r="AA559" s="15"/>
    </row>
    <row r="561" spans="1:27" ht="15.75" thickBot="1" x14ac:dyDescent="0.3"/>
    <row r="562" spans="1:27" ht="26.25" x14ac:dyDescent="0.25">
      <c r="B562" s="8" t="s">
        <v>202</v>
      </c>
      <c r="C562" s="9"/>
      <c r="D562" s="9"/>
      <c r="E562" s="10"/>
      <c r="F562" s="174"/>
      <c r="G562" s="175"/>
      <c r="H562" s="175"/>
      <c r="I562" s="175"/>
      <c r="J562" s="175"/>
      <c r="K562" s="175"/>
      <c r="L562" s="175"/>
      <c r="M562" s="176"/>
      <c r="N562" s="16"/>
      <c r="P562" s="8" t="s">
        <v>202</v>
      </c>
      <c r="Q562" s="9"/>
      <c r="R562" s="9"/>
      <c r="S562" s="10"/>
      <c r="T562" s="174"/>
      <c r="U562" s="175"/>
      <c r="V562" s="175"/>
      <c r="W562" s="175"/>
      <c r="X562" s="175"/>
      <c r="Y562" s="175"/>
      <c r="Z562" s="175"/>
      <c r="AA562" s="176"/>
    </row>
    <row r="563" spans="1:27" ht="26.25" x14ac:dyDescent="0.25">
      <c r="B563" s="11"/>
      <c r="E563" s="12"/>
      <c r="F563" s="177"/>
      <c r="G563" s="178"/>
      <c r="H563" s="178"/>
      <c r="I563" s="178"/>
      <c r="J563" s="178"/>
      <c r="K563" s="178"/>
      <c r="L563" s="178"/>
      <c r="M563" s="179"/>
      <c r="N563" s="16"/>
      <c r="P563" s="11"/>
      <c r="S563" s="12"/>
      <c r="T563" s="177"/>
      <c r="U563" s="178"/>
      <c r="V563" s="178"/>
      <c r="W563" s="178"/>
      <c r="X563" s="178"/>
      <c r="Y563" s="178"/>
      <c r="Z563" s="178"/>
      <c r="AA563" s="179"/>
    </row>
    <row r="564" spans="1:27" ht="26.25" x14ac:dyDescent="0.25">
      <c r="B564" s="11"/>
      <c r="E564" s="12"/>
      <c r="F564" s="177"/>
      <c r="G564" s="178"/>
      <c r="H564" s="178"/>
      <c r="I564" s="178"/>
      <c r="J564" s="178"/>
      <c r="K564" s="178"/>
      <c r="L564" s="178"/>
      <c r="M564" s="179"/>
      <c r="N564" s="16"/>
      <c r="P564" s="11"/>
      <c r="S564" s="12"/>
      <c r="T564" s="177"/>
      <c r="U564" s="178"/>
      <c r="V564" s="178"/>
      <c r="W564" s="178"/>
      <c r="X564" s="178"/>
      <c r="Y564" s="178"/>
      <c r="Z564" s="178"/>
      <c r="AA564" s="179"/>
    </row>
    <row r="565" spans="1:27" ht="27" thickBot="1" x14ac:dyDescent="0.3">
      <c r="B565" s="11"/>
      <c r="E565" s="12"/>
      <c r="F565" s="180"/>
      <c r="G565" s="181"/>
      <c r="H565" s="181"/>
      <c r="I565" s="181"/>
      <c r="J565" s="181"/>
      <c r="K565" s="181"/>
      <c r="L565" s="181"/>
      <c r="M565" s="182"/>
      <c r="N565" s="16"/>
      <c r="P565" s="11"/>
      <c r="S565" s="12"/>
      <c r="T565" s="180"/>
      <c r="U565" s="181"/>
      <c r="V565" s="181"/>
      <c r="W565" s="181"/>
      <c r="X565" s="181"/>
      <c r="Y565" s="181"/>
      <c r="Z565" s="181"/>
      <c r="AA565" s="182"/>
    </row>
    <row r="566" spans="1:27" ht="18.75" x14ac:dyDescent="0.25">
      <c r="B566" s="11"/>
      <c r="E566" s="12"/>
      <c r="F566" s="8"/>
      <c r="G566" s="183" t="e">
        <f>INDEX(Database!$B:$G,MATCH(F562,Database!$B:$B,0),MATCH(F567,Database!$B$1:$G$1,0))</f>
        <v>#N/A</v>
      </c>
      <c r="H566" s="183"/>
      <c r="I566" s="183"/>
      <c r="J566" s="183"/>
      <c r="K566" s="183"/>
      <c r="L566" s="183"/>
      <c r="M566" s="184"/>
      <c r="N566" s="17"/>
      <c r="P566" s="11"/>
      <c r="S566" s="12"/>
      <c r="T566" s="8"/>
      <c r="U566" s="183" t="e">
        <f>INDEX(Database!$B:$G,MATCH(T562,Database!$B:$B,0),MATCH(T567,Database!$B$1:$G$1,0))</f>
        <v>#N/A</v>
      </c>
      <c r="V566" s="183"/>
      <c r="W566" s="183"/>
      <c r="X566" s="183"/>
      <c r="Y566" s="183"/>
      <c r="Z566" s="183"/>
      <c r="AA566" s="184"/>
    </row>
    <row r="567" spans="1:27" ht="18.75" x14ac:dyDescent="0.25">
      <c r="B567" s="11"/>
      <c r="E567" s="12"/>
      <c r="F567" s="11" t="s">
        <v>207</v>
      </c>
      <c r="G567" s="185"/>
      <c r="H567" s="185"/>
      <c r="I567" s="185"/>
      <c r="J567" s="185"/>
      <c r="K567" s="185"/>
      <c r="L567" s="185"/>
      <c r="M567" s="186"/>
      <c r="N567" s="17"/>
      <c r="P567" s="11"/>
      <c r="S567" s="12"/>
      <c r="T567" s="11" t="s">
        <v>207</v>
      </c>
      <c r="U567" s="185"/>
      <c r="V567" s="185"/>
      <c r="W567" s="185"/>
      <c r="X567" s="185"/>
      <c r="Y567" s="185"/>
      <c r="Z567" s="185"/>
      <c r="AA567" s="186"/>
    </row>
    <row r="568" spans="1:27" ht="19.5" thickBot="1" x14ac:dyDescent="0.3">
      <c r="B568" s="11"/>
      <c r="E568" s="12"/>
      <c r="F568" s="13"/>
      <c r="G568" s="187"/>
      <c r="H568" s="187"/>
      <c r="I568" s="187"/>
      <c r="J568" s="187"/>
      <c r="K568" s="187"/>
      <c r="L568" s="187"/>
      <c r="M568" s="188"/>
      <c r="N568" s="17"/>
      <c r="P568" s="11"/>
      <c r="S568" s="12"/>
      <c r="T568" s="13"/>
      <c r="U568" s="187"/>
      <c r="V568" s="187"/>
      <c r="W568" s="187"/>
      <c r="X568" s="187"/>
      <c r="Y568" s="187"/>
      <c r="Z568" s="187"/>
      <c r="AA568" s="188"/>
    </row>
    <row r="569" spans="1:27" x14ac:dyDescent="0.25">
      <c r="B569" s="11"/>
      <c r="E569" s="12"/>
      <c r="F569" s="8"/>
      <c r="G569" s="9"/>
      <c r="I569" s="10"/>
      <c r="M569" s="12"/>
      <c r="P569" s="11"/>
      <c r="S569" s="12"/>
      <c r="T569" s="8"/>
      <c r="U569" s="9"/>
      <c r="W569" s="10"/>
      <c r="AA569" s="12"/>
    </row>
    <row r="570" spans="1:27" x14ac:dyDescent="0.25">
      <c r="B570" s="11"/>
      <c r="E570" s="12"/>
      <c r="F570" s="11" t="s">
        <v>200</v>
      </c>
      <c r="I570" s="12"/>
      <c r="J570" t="s">
        <v>201</v>
      </c>
      <c r="M570" s="12"/>
      <c r="P570" s="11"/>
      <c r="S570" s="12"/>
      <c r="T570" s="11" t="s">
        <v>200</v>
      </c>
      <c r="W570" s="12"/>
      <c r="X570" t="s">
        <v>201</v>
      </c>
      <c r="AA570" s="12"/>
    </row>
    <row r="571" spans="1:27" ht="15.75" thickBot="1" x14ac:dyDescent="0.3">
      <c r="B571" s="13"/>
      <c r="C571" s="14"/>
      <c r="D571" s="14"/>
      <c r="E571" s="15"/>
      <c r="F571" s="13"/>
      <c r="G571" s="14"/>
      <c r="H571" s="14"/>
      <c r="I571" s="15"/>
      <c r="J571" s="14"/>
      <c r="K571" s="14"/>
      <c r="L571" s="14"/>
      <c r="M571" s="15"/>
      <c r="P571" s="13"/>
      <c r="Q571" s="14"/>
      <c r="R571" s="14"/>
      <c r="S571" s="15"/>
      <c r="T571" s="13"/>
      <c r="U571" s="14"/>
      <c r="V571" s="14"/>
      <c r="W571" s="15"/>
      <c r="X571" s="14"/>
      <c r="Y571" s="14"/>
      <c r="Z571" s="14"/>
      <c r="AA571" s="15"/>
    </row>
    <row r="572" spans="1:27" ht="15.75" thickBot="1" x14ac:dyDescent="0.3">
      <c r="B572" s="189" t="s">
        <v>208</v>
      </c>
      <c r="C572" s="190"/>
      <c r="D572" s="190"/>
      <c r="E572" s="191"/>
      <c r="F572" s="189" t="s">
        <v>203</v>
      </c>
      <c r="G572" s="190"/>
      <c r="H572" s="190"/>
      <c r="I572" s="191"/>
      <c r="J572" s="189" t="s">
        <v>204</v>
      </c>
      <c r="K572" s="190"/>
      <c r="L572" s="190"/>
      <c r="M572" s="191"/>
      <c r="N572" s="18"/>
      <c r="P572" s="189" t="s">
        <v>208</v>
      </c>
      <c r="Q572" s="190"/>
      <c r="R572" s="190"/>
      <c r="S572" s="191"/>
      <c r="T572" s="189" t="s">
        <v>203</v>
      </c>
      <c r="U572" s="190"/>
      <c r="V572" s="190"/>
      <c r="W572" s="191"/>
      <c r="X572" s="189" t="s">
        <v>204</v>
      </c>
      <c r="Y572" s="190"/>
      <c r="Z572" s="190"/>
      <c r="AA572" s="191"/>
    </row>
    <row r="573" spans="1:27" x14ac:dyDescent="0.25">
      <c r="A573" s="171" t="s">
        <v>205</v>
      </c>
      <c r="B573" s="8"/>
      <c r="C573" s="9"/>
      <c r="D573" s="9"/>
      <c r="E573" s="10"/>
      <c r="F573" s="8"/>
      <c r="G573" s="9"/>
      <c r="H573" s="9"/>
      <c r="I573" s="10"/>
      <c r="J573" s="8"/>
      <c r="K573" s="9"/>
      <c r="L573" s="9"/>
      <c r="M573" s="10"/>
      <c r="N573" s="12"/>
      <c r="O573" s="171" t="s">
        <v>205</v>
      </c>
      <c r="P573" s="8"/>
      <c r="Q573" s="9"/>
      <c r="R573" s="9"/>
      <c r="S573" s="10"/>
      <c r="T573" s="8"/>
      <c r="U573" s="9"/>
      <c r="V573" s="9"/>
      <c r="W573" s="10"/>
      <c r="X573" s="8"/>
      <c r="Y573" s="9"/>
      <c r="Z573" s="9"/>
      <c r="AA573" s="10"/>
    </row>
    <row r="574" spans="1:27" x14ac:dyDescent="0.25">
      <c r="A574" s="172"/>
      <c r="B574" s="11"/>
      <c r="E574" s="12"/>
      <c r="F574" s="11"/>
      <c r="I574" s="12"/>
      <c r="J574" s="11"/>
      <c r="M574" s="12"/>
      <c r="N574" s="12"/>
      <c r="O574" s="172"/>
      <c r="P574" s="11"/>
      <c r="S574" s="12"/>
      <c r="T574" s="11"/>
      <c r="W574" s="12"/>
      <c r="X574" s="11"/>
      <c r="AA574" s="12"/>
    </row>
    <row r="575" spans="1:27" x14ac:dyDescent="0.25">
      <c r="A575" s="172"/>
      <c r="B575" s="11"/>
      <c r="E575" s="12"/>
      <c r="F575" s="11"/>
      <c r="I575" s="12"/>
      <c r="J575" s="11"/>
      <c r="M575" s="12"/>
      <c r="N575" s="12"/>
      <c r="O575" s="172"/>
      <c r="P575" s="11"/>
      <c r="S575" s="12"/>
      <c r="T575" s="11"/>
      <c r="W575" s="12"/>
      <c r="X575" s="11"/>
      <c r="AA575" s="12"/>
    </row>
    <row r="576" spans="1:27" x14ac:dyDescent="0.25">
      <c r="A576" s="172"/>
      <c r="B576" s="11"/>
      <c r="E576" s="12"/>
      <c r="F576" s="11"/>
      <c r="I576" s="12"/>
      <c r="J576" s="11"/>
      <c r="M576" s="12"/>
      <c r="O576" s="172"/>
      <c r="P576" s="11"/>
      <c r="S576" s="12"/>
      <c r="T576" s="11"/>
      <c r="W576" s="12"/>
      <c r="X576" s="11"/>
      <c r="AA576" s="12"/>
    </row>
    <row r="577" spans="1:27" ht="15.75" thickBot="1" x14ac:dyDescent="0.3">
      <c r="A577" s="172"/>
      <c r="B577" s="13"/>
      <c r="C577" s="14"/>
      <c r="D577" s="14"/>
      <c r="E577" s="15"/>
      <c r="F577" s="13"/>
      <c r="G577" s="14"/>
      <c r="H577" s="14"/>
      <c r="I577" s="15"/>
      <c r="J577" s="13"/>
      <c r="K577" s="14"/>
      <c r="L577" s="14"/>
      <c r="M577" s="15"/>
      <c r="N577" s="12"/>
      <c r="O577" s="172"/>
      <c r="P577" s="13"/>
      <c r="Q577" s="14"/>
      <c r="R577" s="14"/>
      <c r="S577" s="15"/>
      <c r="T577" s="13"/>
      <c r="U577" s="14"/>
      <c r="V577" s="14"/>
      <c r="W577" s="15"/>
      <c r="X577" s="13"/>
      <c r="Y577" s="14"/>
      <c r="Z577" s="14"/>
      <c r="AA577" s="15"/>
    </row>
    <row r="578" spans="1:27" x14ac:dyDescent="0.25">
      <c r="A578" s="172"/>
      <c r="B578" s="9"/>
      <c r="C578" s="10"/>
      <c r="E578" s="12"/>
      <c r="F578" s="8"/>
      <c r="G578" s="10"/>
      <c r="I578" s="12"/>
      <c r="J578" s="8"/>
      <c r="K578" s="10"/>
      <c r="L578" s="8"/>
      <c r="M578" s="10"/>
      <c r="N578" s="12"/>
      <c r="O578" s="172"/>
      <c r="P578" s="9"/>
      <c r="Q578" s="10"/>
      <c r="S578" s="12"/>
      <c r="T578" s="8"/>
      <c r="U578" s="10"/>
      <c r="W578" s="12"/>
      <c r="X578" s="8"/>
      <c r="Y578" s="10"/>
      <c r="Z578" s="8"/>
      <c r="AA578" s="10"/>
    </row>
    <row r="579" spans="1:27" x14ac:dyDescent="0.25">
      <c r="A579" s="172"/>
      <c r="C579" s="12"/>
      <c r="E579" s="12"/>
      <c r="F579" s="11"/>
      <c r="G579" s="12"/>
      <c r="I579" s="12"/>
      <c r="J579" s="11"/>
      <c r="K579" s="12"/>
      <c r="L579" s="11"/>
      <c r="M579" s="12"/>
      <c r="N579" s="12"/>
      <c r="O579" s="172"/>
      <c r="Q579" s="12"/>
      <c r="S579" s="12"/>
      <c r="T579" s="11"/>
      <c r="U579" s="12"/>
      <c r="W579" s="12"/>
      <c r="X579" s="11"/>
      <c r="Y579" s="12"/>
      <c r="Z579" s="11"/>
      <c r="AA579" s="12"/>
    </row>
    <row r="580" spans="1:27" x14ac:dyDescent="0.25">
      <c r="A580" s="172"/>
      <c r="C580" s="12"/>
      <c r="E580" s="12"/>
      <c r="F580" s="11"/>
      <c r="G580" s="12"/>
      <c r="I580" s="12"/>
      <c r="J580" s="11"/>
      <c r="K580" s="12"/>
      <c r="L580" s="11"/>
      <c r="M580" s="12"/>
      <c r="N580" s="12"/>
      <c r="O580" s="172"/>
      <c r="Q580" s="12"/>
      <c r="S580" s="12"/>
      <c r="T580" s="11"/>
      <c r="U580" s="12"/>
      <c r="W580" s="12"/>
      <c r="X580" s="11"/>
      <c r="Y580" s="12"/>
      <c r="Z580" s="11"/>
      <c r="AA580" s="12"/>
    </row>
    <row r="581" spans="1:27" x14ac:dyDescent="0.25">
      <c r="A581" s="172"/>
      <c r="C581" s="12"/>
      <c r="E581" s="12"/>
      <c r="F581" s="11"/>
      <c r="G581" s="12"/>
      <c r="I581" s="12"/>
      <c r="J581" s="11"/>
      <c r="K581" s="12"/>
      <c r="L581" s="11"/>
      <c r="M581" s="12"/>
      <c r="N581" s="12"/>
      <c r="O581" s="172"/>
      <c r="Q581" s="12"/>
      <c r="S581" s="12"/>
      <c r="T581" s="11"/>
      <c r="U581" s="12"/>
      <c r="W581" s="12"/>
      <c r="X581" s="11"/>
      <c r="Y581" s="12"/>
      <c r="Z581" s="11"/>
      <c r="AA581" s="12"/>
    </row>
    <row r="582" spans="1:27" x14ac:dyDescent="0.25">
      <c r="A582" s="172"/>
      <c r="C582" s="12"/>
      <c r="F582" s="11"/>
      <c r="G582" s="12"/>
      <c r="J582" s="11"/>
      <c r="K582" s="12"/>
      <c r="L582" s="11"/>
      <c r="M582" s="12"/>
      <c r="O582" s="172"/>
      <c r="Q582" s="12"/>
      <c r="T582" s="11"/>
      <c r="U582" s="12"/>
      <c r="X582" s="11"/>
      <c r="Y582" s="12"/>
      <c r="Z582" s="11"/>
      <c r="AA582" s="12"/>
    </row>
    <row r="583" spans="1:27" ht="15.75" thickBot="1" x14ac:dyDescent="0.3">
      <c r="A583" s="173"/>
      <c r="B583" s="14"/>
      <c r="C583" s="15"/>
      <c r="D583" s="14"/>
      <c r="E583" s="15"/>
      <c r="F583" s="13"/>
      <c r="G583" s="15"/>
      <c r="H583" s="14"/>
      <c r="I583" s="15"/>
      <c r="J583" s="13"/>
      <c r="K583" s="15"/>
      <c r="L583" s="13"/>
      <c r="M583" s="15"/>
      <c r="N583" s="12"/>
      <c r="O583" s="173"/>
      <c r="P583" s="14"/>
      <c r="Q583" s="15"/>
      <c r="R583" s="14"/>
      <c r="S583" s="15"/>
      <c r="T583" s="13"/>
      <c r="U583" s="15"/>
      <c r="V583" s="14"/>
      <c r="W583" s="15"/>
      <c r="X583" s="13"/>
      <c r="Y583" s="15"/>
      <c r="Z583" s="13"/>
      <c r="AA583" s="15"/>
    </row>
    <row r="584" spans="1:27" x14ac:dyDescent="0.25">
      <c r="A584" s="171" t="s">
        <v>206</v>
      </c>
      <c r="B584" s="8"/>
      <c r="C584" s="9"/>
      <c r="D584" s="9"/>
      <c r="E584" s="10"/>
      <c r="F584" s="8"/>
      <c r="G584" s="9"/>
      <c r="H584" s="9"/>
      <c r="I584" s="10"/>
      <c r="J584" s="8"/>
      <c r="K584" s="9"/>
      <c r="L584" s="9"/>
      <c r="M584" s="10"/>
      <c r="N584" s="12"/>
      <c r="O584" s="171" t="s">
        <v>206</v>
      </c>
      <c r="P584" s="8"/>
      <c r="Q584" s="9"/>
      <c r="R584" s="9"/>
      <c r="S584" s="10"/>
      <c r="T584" s="8"/>
      <c r="U584" s="9"/>
      <c r="V584" s="9"/>
      <c r="W584" s="10"/>
      <c r="X584" s="8"/>
      <c r="Y584" s="9"/>
      <c r="Z584" s="9"/>
      <c r="AA584" s="10"/>
    </row>
    <row r="585" spans="1:27" x14ac:dyDescent="0.25">
      <c r="A585" s="172"/>
      <c r="B585" s="11"/>
      <c r="E585" s="12"/>
      <c r="F585" s="11"/>
      <c r="I585" s="12"/>
      <c r="J585" s="11"/>
      <c r="M585" s="12"/>
      <c r="N585" s="12"/>
      <c r="O585" s="172"/>
      <c r="P585" s="11"/>
      <c r="S585" s="12"/>
      <c r="T585" s="11"/>
      <c r="W585" s="12"/>
      <c r="X585" s="11"/>
      <c r="AA585" s="12"/>
    </row>
    <row r="586" spans="1:27" x14ac:dyDescent="0.25">
      <c r="A586" s="172"/>
      <c r="B586" s="11"/>
      <c r="E586" s="12"/>
      <c r="F586" s="11"/>
      <c r="I586" s="12"/>
      <c r="J586" s="11"/>
      <c r="M586" s="12"/>
      <c r="N586" s="12"/>
      <c r="O586" s="172"/>
      <c r="P586" s="11"/>
      <c r="S586" s="12"/>
      <c r="T586" s="11"/>
      <c r="W586" s="12"/>
      <c r="X586" s="11"/>
      <c r="AA586" s="12"/>
    </row>
    <row r="587" spans="1:27" x14ac:dyDescent="0.25">
      <c r="A587" s="172"/>
      <c r="B587" s="11"/>
      <c r="E587" s="12"/>
      <c r="F587" s="11"/>
      <c r="I587" s="12"/>
      <c r="J587" s="11"/>
      <c r="M587" s="12"/>
      <c r="N587" s="12"/>
      <c r="O587" s="172"/>
      <c r="P587" s="11"/>
      <c r="S587" s="12"/>
      <c r="T587" s="11"/>
      <c r="W587" s="12"/>
      <c r="X587" s="11"/>
      <c r="AA587" s="12"/>
    </row>
    <row r="588" spans="1:27" ht="15.75" thickBot="1" x14ac:dyDescent="0.3">
      <c r="A588" s="172"/>
      <c r="B588" s="13"/>
      <c r="C588" s="14"/>
      <c r="D588" s="14"/>
      <c r="E588" s="15"/>
      <c r="F588" s="13"/>
      <c r="G588" s="14"/>
      <c r="H588" s="14"/>
      <c r="I588" s="15"/>
      <c r="J588" s="13"/>
      <c r="K588" s="14"/>
      <c r="L588" s="14"/>
      <c r="M588" s="15"/>
      <c r="N588" s="12"/>
      <c r="O588" s="172"/>
      <c r="P588" s="13"/>
      <c r="Q588" s="14"/>
      <c r="R588" s="14"/>
      <c r="S588" s="15"/>
      <c r="T588" s="13"/>
      <c r="U588" s="14"/>
      <c r="V588" s="14"/>
      <c r="W588" s="15"/>
      <c r="X588" s="13"/>
      <c r="Y588" s="14"/>
      <c r="Z588" s="14"/>
      <c r="AA588" s="15"/>
    </row>
    <row r="589" spans="1:27" x14ac:dyDescent="0.25">
      <c r="A589" s="172"/>
      <c r="B589" s="8"/>
      <c r="C589" s="10"/>
      <c r="E589" s="12"/>
      <c r="F589" s="8"/>
      <c r="G589" s="10"/>
      <c r="I589" s="12"/>
      <c r="J589" s="8"/>
      <c r="K589" s="10"/>
      <c r="M589" s="12"/>
      <c r="N589" s="12"/>
      <c r="O589" s="172"/>
      <c r="P589" s="8"/>
      <c r="Q589" s="10"/>
      <c r="S589" s="12"/>
      <c r="T589" s="8"/>
      <c r="U589" s="10"/>
      <c r="W589" s="12"/>
      <c r="X589" s="8"/>
      <c r="Y589" s="10"/>
      <c r="AA589" s="12"/>
    </row>
    <row r="590" spans="1:27" x14ac:dyDescent="0.25">
      <c r="A590" s="172"/>
      <c r="B590" s="11"/>
      <c r="C590" s="12"/>
      <c r="E590" s="12"/>
      <c r="F590" s="11"/>
      <c r="G590" s="12"/>
      <c r="I590" s="12"/>
      <c r="J590" s="11"/>
      <c r="K590" s="12"/>
      <c r="M590" s="12"/>
      <c r="N590" s="12"/>
      <c r="O590" s="172"/>
      <c r="P590" s="11"/>
      <c r="Q590" s="12"/>
      <c r="S590" s="12"/>
      <c r="T590" s="11"/>
      <c r="U590" s="12"/>
      <c r="W590" s="12"/>
      <c r="X590" s="11"/>
      <c r="Y590" s="12"/>
      <c r="AA590" s="12"/>
    </row>
    <row r="591" spans="1:27" x14ac:dyDescent="0.25">
      <c r="A591" s="172"/>
      <c r="B591" s="11"/>
      <c r="C591" s="12"/>
      <c r="E591" s="12"/>
      <c r="F591" s="11"/>
      <c r="G591" s="12"/>
      <c r="I591" s="12"/>
      <c r="J591" s="11"/>
      <c r="K591" s="12"/>
      <c r="M591" s="12"/>
      <c r="N591" s="12"/>
      <c r="O591" s="172"/>
      <c r="P591" s="11"/>
      <c r="Q591" s="12"/>
      <c r="S591" s="12"/>
      <c r="T591" s="11"/>
      <c r="U591" s="12"/>
      <c r="W591" s="12"/>
      <c r="X591" s="11"/>
      <c r="Y591" s="12"/>
      <c r="AA591" s="12"/>
    </row>
    <row r="592" spans="1:27" x14ac:dyDescent="0.25">
      <c r="A592" s="172"/>
      <c r="B592" s="11"/>
      <c r="C592" s="12"/>
      <c r="E592" s="12"/>
      <c r="F592" s="11"/>
      <c r="G592" s="12"/>
      <c r="I592" s="12"/>
      <c r="J592" s="11"/>
      <c r="K592" s="12"/>
      <c r="M592" s="12"/>
      <c r="N592" s="12"/>
      <c r="O592" s="172"/>
      <c r="P592" s="11"/>
      <c r="Q592" s="12"/>
      <c r="S592" s="12"/>
      <c r="T592" s="11"/>
      <c r="U592" s="12"/>
      <c r="W592" s="12"/>
      <c r="X592" s="11"/>
      <c r="Y592" s="12"/>
      <c r="AA592" s="12"/>
    </row>
    <row r="593" spans="1:27" x14ac:dyDescent="0.25">
      <c r="A593" s="172"/>
      <c r="B593" s="11"/>
      <c r="C593" s="12"/>
      <c r="E593" s="12"/>
      <c r="F593" s="11"/>
      <c r="G593" s="12"/>
      <c r="I593" s="12"/>
      <c r="J593" s="11"/>
      <c r="K593" s="12"/>
      <c r="M593" s="12"/>
      <c r="N593" s="12"/>
      <c r="O593" s="172"/>
      <c r="P593" s="11"/>
      <c r="Q593" s="12"/>
      <c r="S593" s="12"/>
      <c r="T593" s="11"/>
      <c r="U593" s="12"/>
      <c r="W593" s="12"/>
      <c r="X593" s="11"/>
      <c r="Y593" s="12"/>
      <c r="AA593" s="12"/>
    </row>
    <row r="594" spans="1:27" ht="15.75" thickBot="1" x14ac:dyDescent="0.3">
      <c r="A594" s="173"/>
      <c r="B594" s="13"/>
      <c r="C594" s="15"/>
      <c r="D594" s="14"/>
      <c r="E594" s="15"/>
      <c r="F594" s="13"/>
      <c r="G594" s="15"/>
      <c r="H594" s="14"/>
      <c r="I594" s="15"/>
      <c r="J594" s="13"/>
      <c r="K594" s="15"/>
      <c r="L594" s="14"/>
      <c r="M594" s="15"/>
      <c r="N594" s="12"/>
      <c r="O594" s="173"/>
      <c r="P594" s="13"/>
      <c r="Q594" s="15"/>
      <c r="R594" s="14"/>
      <c r="S594" s="15"/>
      <c r="T594" s="13"/>
      <c r="U594" s="15"/>
      <c r="V594" s="14"/>
      <c r="W594" s="15"/>
      <c r="X594" s="13"/>
      <c r="Y594" s="15"/>
      <c r="Z594" s="14"/>
      <c r="AA594" s="15"/>
    </row>
    <row r="596" spans="1:27" ht="15.75" thickBot="1" x14ac:dyDescent="0.3"/>
    <row r="597" spans="1:27" ht="26.25" x14ac:dyDescent="0.25">
      <c r="B597" s="8" t="s">
        <v>202</v>
      </c>
      <c r="C597" s="9"/>
      <c r="D597" s="9"/>
      <c r="E597" s="10"/>
      <c r="F597" s="174"/>
      <c r="G597" s="175"/>
      <c r="H597" s="175"/>
      <c r="I597" s="175"/>
      <c r="J597" s="175"/>
      <c r="K597" s="175"/>
      <c r="L597" s="175"/>
      <c r="M597" s="176"/>
      <c r="N597" s="16"/>
      <c r="P597" s="8" t="s">
        <v>202</v>
      </c>
      <c r="Q597" s="9"/>
      <c r="R597" s="9"/>
      <c r="S597" s="10"/>
      <c r="T597" s="174"/>
      <c r="U597" s="175"/>
      <c r="V597" s="175"/>
      <c r="W597" s="175"/>
      <c r="X597" s="175"/>
      <c r="Y597" s="175"/>
      <c r="Z597" s="175"/>
      <c r="AA597" s="176"/>
    </row>
    <row r="598" spans="1:27" ht="26.25" x14ac:dyDescent="0.25">
      <c r="B598" s="11"/>
      <c r="E598" s="12"/>
      <c r="F598" s="177"/>
      <c r="G598" s="178"/>
      <c r="H598" s="178"/>
      <c r="I598" s="178"/>
      <c r="J598" s="178"/>
      <c r="K598" s="178"/>
      <c r="L598" s="178"/>
      <c r="M598" s="179"/>
      <c r="N598" s="16"/>
      <c r="P598" s="11"/>
      <c r="S598" s="12"/>
      <c r="T598" s="177"/>
      <c r="U598" s="178"/>
      <c r="V598" s="178"/>
      <c r="W598" s="178"/>
      <c r="X598" s="178"/>
      <c r="Y598" s="178"/>
      <c r="Z598" s="178"/>
      <c r="AA598" s="179"/>
    </row>
    <row r="599" spans="1:27" ht="26.25" x14ac:dyDescent="0.25">
      <c r="B599" s="11"/>
      <c r="E599" s="12"/>
      <c r="F599" s="177"/>
      <c r="G599" s="178"/>
      <c r="H599" s="178"/>
      <c r="I599" s="178"/>
      <c r="J599" s="178"/>
      <c r="K599" s="178"/>
      <c r="L599" s="178"/>
      <c r="M599" s="179"/>
      <c r="N599" s="16"/>
      <c r="P599" s="11"/>
      <c r="S599" s="12"/>
      <c r="T599" s="177"/>
      <c r="U599" s="178"/>
      <c r="V599" s="178"/>
      <c r="W599" s="178"/>
      <c r="X599" s="178"/>
      <c r="Y599" s="178"/>
      <c r="Z599" s="178"/>
      <c r="AA599" s="179"/>
    </row>
    <row r="600" spans="1:27" ht="27" thickBot="1" x14ac:dyDescent="0.3">
      <c r="B600" s="11"/>
      <c r="E600" s="12"/>
      <c r="F600" s="180"/>
      <c r="G600" s="181"/>
      <c r="H600" s="181"/>
      <c r="I600" s="181"/>
      <c r="J600" s="181"/>
      <c r="K600" s="181"/>
      <c r="L600" s="181"/>
      <c r="M600" s="182"/>
      <c r="N600" s="16"/>
      <c r="P600" s="11"/>
      <c r="S600" s="12"/>
      <c r="T600" s="180"/>
      <c r="U600" s="181"/>
      <c r="V600" s="181"/>
      <c r="W600" s="181"/>
      <c r="X600" s="181"/>
      <c r="Y600" s="181"/>
      <c r="Z600" s="181"/>
      <c r="AA600" s="182"/>
    </row>
    <row r="601" spans="1:27" ht="18.75" x14ac:dyDescent="0.25">
      <c r="B601" s="11"/>
      <c r="E601" s="12"/>
      <c r="F601" s="8"/>
      <c r="G601" s="183" t="e">
        <f>INDEX(Database!$B:$G,MATCH(F597,Database!$B:$B,0),MATCH(F602,Database!$B$1:$G$1,0))</f>
        <v>#N/A</v>
      </c>
      <c r="H601" s="183"/>
      <c r="I601" s="183"/>
      <c r="J601" s="183"/>
      <c r="K601" s="183"/>
      <c r="L601" s="183"/>
      <c r="M601" s="184"/>
      <c r="N601" s="17"/>
      <c r="P601" s="11"/>
      <c r="S601" s="12"/>
      <c r="T601" s="8"/>
      <c r="U601" s="183" t="e">
        <f>INDEX(Database!$B:$G,MATCH(T597,Database!$B:$B,0),MATCH(T602,Database!$B$1:$G$1,0))</f>
        <v>#N/A</v>
      </c>
      <c r="V601" s="183"/>
      <c r="W601" s="183"/>
      <c r="X601" s="183"/>
      <c r="Y601" s="183"/>
      <c r="Z601" s="183"/>
      <c r="AA601" s="184"/>
    </row>
    <row r="602" spans="1:27" ht="18.75" x14ac:dyDescent="0.25">
      <c r="B602" s="11"/>
      <c r="E602" s="12"/>
      <c r="F602" s="11" t="s">
        <v>207</v>
      </c>
      <c r="G602" s="185"/>
      <c r="H602" s="185"/>
      <c r="I602" s="185"/>
      <c r="J602" s="185"/>
      <c r="K602" s="185"/>
      <c r="L602" s="185"/>
      <c r="M602" s="186"/>
      <c r="N602" s="17"/>
      <c r="P602" s="11"/>
      <c r="S602" s="12"/>
      <c r="T602" s="11" t="s">
        <v>207</v>
      </c>
      <c r="U602" s="185"/>
      <c r="V602" s="185"/>
      <c r="W602" s="185"/>
      <c r="X602" s="185"/>
      <c r="Y602" s="185"/>
      <c r="Z602" s="185"/>
      <c r="AA602" s="186"/>
    </row>
    <row r="603" spans="1:27" ht="19.5" thickBot="1" x14ac:dyDescent="0.3">
      <c r="B603" s="11"/>
      <c r="E603" s="12"/>
      <c r="F603" s="13"/>
      <c r="G603" s="187"/>
      <c r="H603" s="187"/>
      <c r="I603" s="187"/>
      <c r="J603" s="187"/>
      <c r="K603" s="187"/>
      <c r="L603" s="187"/>
      <c r="M603" s="188"/>
      <c r="N603" s="17"/>
      <c r="P603" s="11"/>
      <c r="S603" s="12"/>
      <c r="T603" s="13"/>
      <c r="U603" s="187"/>
      <c r="V603" s="187"/>
      <c r="W603" s="187"/>
      <c r="X603" s="187"/>
      <c r="Y603" s="187"/>
      <c r="Z603" s="187"/>
      <c r="AA603" s="188"/>
    </row>
    <row r="604" spans="1:27" x14ac:dyDescent="0.25">
      <c r="B604" s="11"/>
      <c r="E604" s="12"/>
      <c r="F604" s="8"/>
      <c r="G604" s="9"/>
      <c r="I604" s="10"/>
      <c r="M604" s="12"/>
      <c r="P604" s="11"/>
      <c r="S604" s="12"/>
      <c r="T604" s="8"/>
      <c r="U604" s="9"/>
      <c r="W604" s="10"/>
      <c r="AA604" s="12"/>
    </row>
    <row r="605" spans="1:27" x14ac:dyDescent="0.25">
      <c r="B605" s="11"/>
      <c r="E605" s="12"/>
      <c r="F605" s="11" t="s">
        <v>200</v>
      </c>
      <c r="I605" s="12"/>
      <c r="J605" t="s">
        <v>201</v>
      </c>
      <c r="M605" s="12"/>
      <c r="P605" s="11"/>
      <c r="S605" s="12"/>
      <c r="T605" s="11" t="s">
        <v>200</v>
      </c>
      <c r="W605" s="12"/>
      <c r="X605" t="s">
        <v>201</v>
      </c>
      <c r="AA605" s="12"/>
    </row>
    <row r="606" spans="1:27" ht="15.75" thickBot="1" x14ac:dyDescent="0.3">
      <c r="B606" s="13"/>
      <c r="C606" s="14"/>
      <c r="D606" s="14"/>
      <c r="E606" s="15"/>
      <c r="F606" s="13"/>
      <c r="G606" s="14"/>
      <c r="H606" s="14"/>
      <c r="I606" s="15"/>
      <c r="J606" s="14"/>
      <c r="K606" s="14"/>
      <c r="L606" s="14"/>
      <c r="M606" s="15"/>
      <c r="P606" s="13"/>
      <c r="Q606" s="14"/>
      <c r="R606" s="14"/>
      <c r="S606" s="15"/>
      <c r="T606" s="13"/>
      <c r="U606" s="14"/>
      <c r="V606" s="14"/>
      <c r="W606" s="15"/>
      <c r="X606" s="14"/>
      <c r="Y606" s="14"/>
      <c r="Z606" s="14"/>
      <c r="AA606" s="15"/>
    </row>
    <row r="607" spans="1:27" ht="15.75" thickBot="1" x14ac:dyDescent="0.3">
      <c r="B607" s="189" t="s">
        <v>208</v>
      </c>
      <c r="C607" s="190"/>
      <c r="D607" s="190"/>
      <c r="E607" s="191"/>
      <c r="F607" s="189" t="s">
        <v>203</v>
      </c>
      <c r="G607" s="190"/>
      <c r="H607" s="190"/>
      <c r="I607" s="191"/>
      <c r="J607" s="189" t="s">
        <v>204</v>
      </c>
      <c r="K607" s="190"/>
      <c r="L607" s="190"/>
      <c r="M607" s="191"/>
      <c r="N607" s="18"/>
      <c r="P607" s="189" t="s">
        <v>208</v>
      </c>
      <c r="Q607" s="190"/>
      <c r="R607" s="190"/>
      <c r="S607" s="191"/>
      <c r="T607" s="189" t="s">
        <v>203</v>
      </c>
      <c r="U607" s="190"/>
      <c r="V607" s="190"/>
      <c r="W607" s="191"/>
      <c r="X607" s="189" t="s">
        <v>204</v>
      </c>
      <c r="Y607" s="190"/>
      <c r="Z607" s="190"/>
      <c r="AA607" s="191"/>
    </row>
    <row r="608" spans="1:27" x14ac:dyDescent="0.25">
      <c r="A608" s="171" t="s">
        <v>205</v>
      </c>
      <c r="B608" s="8"/>
      <c r="C608" s="9"/>
      <c r="D608" s="9"/>
      <c r="E608" s="10"/>
      <c r="F608" s="8"/>
      <c r="G608" s="9"/>
      <c r="H608" s="9"/>
      <c r="I608" s="10"/>
      <c r="J608" s="8"/>
      <c r="K608" s="9"/>
      <c r="L608" s="9"/>
      <c r="M608" s="10"/>
      <c r="N608" s="12"/>
      <c r="O608" s="171" t="s">
        <v>205</v>
      </c>
      <c r="P608" s="8"/>
      <c r="Q608" s="9"/>
      <c r="R608" s="9"/>
      <c r="S608" s="10"/>
      <c r="T608" s="8"/>
      <c r="U608" s="9"/>
      <c r="V608" s="9"/>
      <c r="W608" s="10"/>
      <c r="X608" s="8"/>
      <c r="Y608" s="9"/>
      <c r="Z608" s="9"/>
      <c r="AA608" s="10"/>
    </row>
    <row r="609" spans="1:27" x14ac:dyDescent="0.25">
      <c r="A609" s="172"/>
      <c r="B609" s="11"/>
      <c r="E609" s="12"/>
      <c r="F609" s="11"/>
      <c r="I609" s="12"/>
      <c r="J609" s="11"/>
      <c r="M609" s="12"/>
      <c r="N609" s="12"/>
      <c r="O609" s="172"/>
      <c r="P609" s="11"/>
      <c r="S609" s="12"/>
      <c r="T609" s="11"/>
      <c r="W609" s="12"/>
      <c r="X609" s="11"/>
      <c r="AA609" s="12"/>
    </row>
    <row r="610" spans="1:27" x14ac:dyDescent="0.25">
      <c r="A610" s="172"/>
      <c r="B610" s="11"/>
      <c r="E610" s="12"/>
      <c r="F610" s="11"/>
      <c r="I610" s="12"/>
      <c r="J610" s="11"/>
      <c r="M610" s="12"/>
      <c r="N610" s="12"/>
      <c r="O610" s="172"/>
      <c r="P610" s="11"/>
      <c r="S610" s="12"/>
      <c r="T610" s="11"/>
      <c r="W610" s="12"/>
      <c r="X610" s="11"/>
      <c r="AA610" s="12"/>
    </row>
    <row r="611" spans="1:27" x14ac:dyDescent="0.25">
      <c r="A611" s="172"/>
      <c r="B611" s="11"/>
      <c r="E611" s="12"/>
      <c r="F611" s="11"/>
      <c r="I611" s="12"/>
      <c r="J611" s="11"/>
      <c r="M611" s="12"/>
      <c r="O611" s="172"/>
      <c r="P611" s="11"/>
      <c r="S611" s="12"/>
      <c r="T611" s="11"/>
      <c r="W611" s="12"/>
      <c r="X611" s="11"/>
      <c r="AA611" s="12"/>
    </row>
    <row r="612" spans="1:27" ht="15.75" thickBot="1" x14ac:dyDescent="0.3">
      <c r="A612" s="172"/>
      <c r="B612" s="13"/>
      <c r="C612" s="14"/>
      <c r="D612" s="14"/>
      <c r="E612" s="15"/>
      <c r="F612" s="13"/>
      <c r="G612" s="14"/>
      <c r="H612" s="14"/>
      <c r="I612" s="15"/>
      <c r="J612" s="13"/>
      <c r="K612" s="14"/>
      <c r="L612" s="14"/>
      <c r="M612" s="15"/>
      <c r="N612" s="12"/>
      <c r="O612" s="172"/>
      <c r="P612" s="13"/>
      <c r="Q612" s="14"/>
      <c r="R612" s="14"/>
      <c r="S612" s="15"/>
      <c r="T612" s="13"/>
      <c r="U612" s="14"/>
      <c r="V612" s="14"/>
      <c r="W612" s="15"/>
      <c r="X612" s="13"/>
      <c r="Y612" s="14"/>
      <c r="Z612" s="14"/>
      <c r="AA612" s="15"/>
    </row>
    <row r="613" spans="1:27" x14ac:dyDescent="0.25">
      <c r="A613" s="172"/>
      <c r="B613" s="9"/>
      <c r="C613" s="10"/>
      <c r="E613" s="12"/>
      <c r="F613" s="8"/>
      <c r="G613" s="10"/>
      <c r="I613" s="12"/>
      <c r="J613" s="8"/>
      <c r="K613" s="10"/>
      <c r="L613" s="8"/>
      <c r="M613" s="10"/>
      <c r="N613" s="12"/>
      <c r="O613" s="172"/>
      <c r="P613" s="9"/>
      <c r="Q613" s="10"/>
      <c r="S613" s="12"/>
      <c r="T613" s="8"/>
      <c r="U613" s="10"/>
      <c r="W613" s="12"/>
      <c r="X613" s="8"/>
      <c r="Y613" s="10"/>
      <c r="Z613" s="8"/>
      <c r="AA613" s="10"/>
    </row>
    <row r="614" spans="1:27" x14ac:dyDescent="0.25">
      <c r="A614" s="172"/>
      <c r="C614" s="12"/>
      <c r="E614" s="12"/>
      <c r="F614" s="11"/>
      <c r="G614" s="12"/>
      <c r="I614" s="12"/>
      <c r="J614" s="11"/>
      <c r="K614" s="12"/>
      <c r="L614" s="11"/>
      <c r="M614" s="12"/>
      <c r="N614" s="12"/>
      <c r="O614" s="172"/>
      <c r="Q614" s="12"/>
      <c r="S614" s="12"/>
      <c r="T614" s="11"/>
      <c r="U614" s="12"/>
      <c r="W614" s="12"/>
      <c r="X614" s="11"/>
      <c r="Y614" s="12"/>
      <c r="Z614" s="11"/>
      <c r="AA614" s="12"/>
    </row>
    <row r="615" spans="1:27" x14ac:dyDescent="0.25">
      <c r="A615" s="172"/>
      <c r="C615" s="12"/>
      <c r="E615" s="12"/>
      <c r="F615" s="11"/>
      <c r="G615" s="12"/>
      <c r="I615" s="12"/>
      <c r="J615" s="11"/>
      <c r="K615" s="12"/>
      <c r="L615" s="11"/>
      <c r="M615" s="12"/>
      <c r="N615" s="12"/>
      <c r="O615" s="172"/>
      <c r="Q615" s="12"/>
      <c r="S615" s="12"/>
      <c r="T615" s="11"/>
      <c r="U615" s="12"/>
      <c r="W615" s="12"/>
      <c r="X615" s="11"/>
      <c r="Y615" s="12"/>
      <c r="Z615" s="11"/>
      <c r="AA615" s="12"/>
    </row>
    <row r="616" spans="1:27" x14ac:dyDescent="0.25">
      <c r="A616" s="172"/>
      <c r="C616" s="12"/>
      <c r="E616" s="12"/>
      <c r="F616" s="11"/>
      <c r="G616" s="12"/>
      <c r="I616" s="12"/>
      <c r="J616" s="11"/>
      <c r="K616" s="12"/>
      <c r="L616" s="11"/>
      <c r="M616" s="12"/>
      <c r="N616" s="12"/>
      <c r="O616" s="172"/>
      <c r="Q616" s="12"/>
      <c r="S616" s="12"/>
      <c r="T616" s="11"/>
      <c r="U616" s="12"/>
      <c r="W616" s="12"/>
      <c r="X616" s="11"/>
      <c r="Y616" s="12"/>
      <c r="Z616" s="11"/>
      <c r="AA616" s="12"/>
    </row>
    <row r="617" spans="1:27" x14ac:dyDescent="0.25">
      <c r="A617" s="172"/>
      <c r="C617" s="12"/>
      <c r="F617" s="11"/>
      <c r="G617" s="12"/>
      <c r="J617" s="11"/>
      <c r="K617" s="12"/>
      <c r="L617" s="11"/>
      <c r="M617" s="12"/>
      <c r="O617" s="172"/>
      <c r="Q617" s="12"/>
      <c r="T617" s="11"/>
      <c r="U617" s="12"/>
      <c r="X617" s="11"/>
      <c r="Y617" s="12"/>
      <c r="Z617" s="11"/>
      <c r="AA617" s="12"/>
    </row>
    <row r="618" spans="1:27" ht="15.75" thickBot="1" x14ac:dyDescent="0.3">
      <c r="A618" s="173"/>
      <c r="B618" s="14"/>
      <c r="C618" s="15"/>
      <c r="D618" s="14"/>
      <c r="E618" s="15"/>
      <c r="F618" s="13"/>
      <c r="G618" s="15"/>
      <c r="H618" s="14"/>
      <c r="I618" s="15"/>
      <c r="J618" s="13"/>
      <c r="K618" s="15"/>
      <c r="L618" s="13"/>
      <c r="M618" s="15"/>
      <c r="N618" s="12"/>
      <c r="O618" s="173"/>
      <c r="P618" s="14"/>
      <c r="Q618" s="15"/>
      <c r="R618" s="14"/>
      <c r="S618" s="15"/>
      <c r="T618" s="13"/>
      <c r="U618" s="15"/>
      <c r="V618" s="14"/>
      <c r="W618" s="15"/>
      <c r="X618" s="13"/>
      <c r="Y618" s="15"/>
      <c r="Z618" s="13"/>
      <c r="AA618" s="15"/>
    </row>
    <row r="619" spans="1:27" x14ac:dyDescent="0.25">
      <c r="A619" s="171" t="s">
        <v>206</v>
      </c>
      <c r="B619" s="8"/>
      <c r="C619" s="9"/>
      <c r="D619" s="9"/>
      <c r="E619" s="10"/>
      <c r="F619" s="8"/>
      <c r="G619" s="9"/>
      <c r="H619" s="9"/>
      <c r="I619" s="10"/>
      <c r="J619" s="8"/>
      <c r="K619" s="9"/>
      <c r="L619" s="9"/>
      <c r="M619" s="10"/>
      <c r="N619" s="12"/>
      <c r="O619" s="171" t="s">
        <v>206</v>
      </c>
      <c r="P619" s="8"/>
      <c r="Q619" s="9"/>
      <c r="R619" s="9"/>
      <c r="S619" s="10"/>
      <c r="T619" s="8"/>
      <c r="U619" s="9"/>
      <c r="V619" s="9"/>
      <c r="W619" s="10"/>
      <c r="X619" s="8"/>
      <c r="Y619" s="9"/>
      <c r="Z619" s="9"/>
      <c r="AA619" s="10"/>
    </row>
    <row r="620" spans="1:27" x14ac:dyDescent="0.25">
      <c r="A620" s="172"/>
      <c r="B620" s="11"/>
      <c r="E620" s="12"/>
      <c r="F620" s="11"/>
      <c r="I620" s="12"/>
      <c r="J620" s="11"/>
      <c r="M620" s="12"/>
      <c r="N620" s="12"/>
      <c r="O620" s="172"/>
      <c r="P620" s="11"/>
      <c r="S620" s="12"/>
      <c r="T620" s="11"/>
      <c r="W620" s="12"/>
      <c r="X620" s="11"/>
      <c r="AA620" s="12"/>
    </row>
    <row r="621" spans="1:27" x14ac:dyDescent="0.25">
      <c r="A621" s="172"/>
      <c r="B621" s="11"/>
      <c r="E621" s="12"/>
      <c r="F621" s="11"/>
      <c r="I621" s="12"/>
      <c r="J621" s="11"/>
      <c r="M621" s="12"/>
      <c r="N621" s="12"/>
      <c r="O621" s="172"/>
      <c r="P621" s="11"/>
      <c r="S621" s="12"/>
      <c r="T621" s="11"/>
      <c r="W621" s="12"/>
      <c r="X621" s="11"/>
      <c r="AA621" s="12"/>
    </row>
    <row r="622" spans="1:27" x14ac:dyDescent="0.25">
      <c r="A622" s="172"/>
      <c r="B622" s="11"/>
      <c r="E622" s="12"/>
      <c r="F622" s="11"/>
      <c r="I622" s="12"/>
      <c r="J622" s="11"/>
      <c r="M622" s="12"/>
      <c r="N622" s="12"/>
      <c r="O622" s="172"/>
      <c r="P622" s="11"/>
      <c r="S622" s="12"/>
      <c r="T622" s="11"/>
      <c r="W622" s="12"/>
      <c r="X622" s="11"/>
      <c r="AA622" s="12"/>
    </row>
    <row r="623" spans="1:27" ht="15.75" thickBot="1" x14ac:dyDescent="0.3">
      <c r="A623" s="172"/>
      <c r="B623" s="13"/>
      <c r="C623" s="14"/>
      <c r="D623" s="14"/>
      <c r="E623" s="15"/>
      <c r="F623" s="13"/>
      <c r="G623" s="14"/>
      <c r="H623" s="14"/>
      <c r="I623" s="15"/>
      <c r="J623" s="13"/>
      <c r="K623" s="14"/>
      <c r="L623" s="14"/>
      <c r="M623" s="15"/>
      <c r="N623" s="12"/>
      <c r="O623" s="172"/>
      <c r="P623" s="13"/>
      <c r="Q623" s="14"/>
      <c r="R623" s="14"/>
      <c r="S623" s="15"/>
      <c r="T623" s="13"/>
      <c r="U623" s="14"/>
      <c r="V623" s="14"/>
      <c r="W623" s="15"/>
      <c r="X623" s="13"/>
      <c r="Y623" s="14"/>
      <c r="Z623" s="14"/>
      <c r="AA623" s="15"/>
    </row>
    <row r="624" spans="1:27" x14ac:dyDescent="0.25">
      <c r="A624" s="172"/>
      <c r="B624" s="8"/>
      <c r="C624" s="10"/>
      <c r="E624" s="12"/>
      <c r="F624" s="8"/>
      <c r="G624" s="10"/>
      <c r="I624" s="12"/>
      <c r="J624" s="8"/>
      <c r="K624" s="10"/>
      <c r="M624" s="12"/>
      <c r="N624" s="12"/>
      <c r="O624" s="172"/>
      <c r="P624" s="8"/>
      <c r="Q624" s="10"/>
      <c r="S624" s="12"/>
      <c r="T624" s="8"/>
      <c r="U624" s="10"/>
      <c r="W624" s="12"/>
      <c r="X624" s="8"/>
      <c r="Y624" s="10"/>
      <c r="AA624" s="12"/>
    </row>
    <row r="625" spans="1:27" x14ac:dyDescent="0.25">
      <c r="A625" s="172"/>
      <c r="B625" s="11"/>
      <c r="C625" s="12"/>
      <c r="E625" s="12"/>
      <c r="F625" s="11"/>
      <c r="G625" s="12"/>
      <c r="I625" s="12"/>
      <c r="J625" s="11"/>
      <c r="K625" s="12"/>
      <c r="M625" s="12"/>
      <c r="N625" s="12"/>
      <c r="O625" s="172"/>
      <c r="P625" s="11"/>
      <c r="Q625" s="12"/>
      <c r="S625" s="12"/>
      <c r="T625" s="11"/>
      <c r="U625" s="12"/>
      <c r="W625" s="12"/>
      <c r="X625" s="11"/>
      <c r="Y625" s="12"/>
      <c r="AA625" s="12"/>
    </row>
    <row r="626" spans="1:27" x14ac:dyDescent="0.25">
      <c r="A626" s="172"/>
      <c r="B626" s="11"/>
      <c r="C626" s="12"/>
      <c r="E626" s="12"/>
      <c r="F626" s="11"/>
      <c r="G626" s="12"/>
      <c r="I626" s="12"/>
      <c r="J626" s="11"/>
      <c r="K626" s="12"/>
      <c r="M626" s="12"/>
      <c r="N626" s="12"/>
      <c r="O626" s="172"/>
      <c r="P626" s="11"/>
      <c r="Q626" s="12"/>
      <c r="S626" s="12"/>
      <c r="T626" s="11"/>
      <c r="U626" s="12"/>
      <c r="W626" s="12"/>
      <c r="X626" s="11"/>
      <c r="Y626" s="12"/>
      <c r="AA626" s="12"/>
    </row>
    <row r="627" spans="1:27" x14ac:dyDescent="0.25">
      <c r="A627" s="172"/>
      <c r="B627" s="11"/>
      <c r="C627" s="12"/>
      <c r="E627" s="12"/>
      <c r="F627" s="11"/>
      <c r="G627" s="12"/>
      <c r="I627" s="12"/>
      <c r="J627" s="11"/>
      <c r="K627" s="12"/>
      <c r="M627" s="12"/>
      <c r="N627" s="12"/>
      <c r="O627" s="172"/>
      <c r="P627" s="11"/>
      <c r="Q627" s="12"/>
      <c r="S627" s="12"/>
      <c r="T627" s="11"/>
      <c r="U627" s="12"/>
      <c r="W627" s="12"/>
      <c r="X627" s="11"/>
      <c r="Y627" s="12"/>
      <c r="AA627" s="12"/>
    </row>
    <row r="628" spans="1:27" x14ac:dyDescent="0.25">
      <c r="A628" s="172"/>
      <c r="B628" s="11"/>
      <c r="C628" s="12"/>
      <c r="E628" s="12"/>
      <c r="F628" s="11"/>
      <c r="G628" s="12"/>
      <c r="I628" s="12"/>
      <c r="J628" s="11"/>
      <c r="K628" s="12"/>
      <c r="M628" s="12"/>
      <c r="N628" s="12"/>
      <c r="O628" s="172"/>
      <c r="P628" s="11"/>
      <c r="Q628" s="12"/>
      <c r="S628" s="12"/>
      <c r="T628" s="11"/>
      <c r="U628" s="12"/>
      <c r="W628" s="12"/>
      <c r="X628" s="11"/>
      <c r="Y628" s="12"/>
      <c r="AA628" s="12"/>
    </row>
    <row r="629" spans="1:27" ht="15.75" thickBot="1" x14ac:dyDescent="0.3">
      <c r="A629" s="173"/>
      <c r="B629" s="13"/>
      <c r="C629" s="15"/>
      <c r="D629" s="14"/>
      <c r="E629" s="15"/>
      <c r="F629" s="13"/>
      <c r="G629" s="15"/>
      <c r="H629" s="14"/>
      <c r="I629" s="15"/>
      <c r="J629" s="13"/>
      <c r="K629" s="15"/>
      <c r="L629" s="14"/>
      <c r="M629" s="15"/>
      <c r="N629" s="12"/>
      <c r="O629" s="173"/>
      <c r="P629" s="13"/>
      <c r="Q629" s="15"/>
      <c r="R629" s="14"/>
      <c r="S629" s="15"/>
      <c r="T629" s="13"/>
      <c r="U629" s="15"/>
      <c r="V629" s="14"/>
      <c r="W629" s="15"/>
      <c r="X629" s="13"/>
      <c r="Y629" s="15"/>
      <c r="Z629" s="14"/>
      <c r="AA629" s="15"/>
    </row>
    <row r="631" spans="1:27" ht="15.75" thickBot="1" x14ac:dyDescent="0.3"/>
    <row r="632" spans="1:27" ht="26.25" x14ac:dyDescent="0.25">
      <c r="B632" s="8" t="s">
        <v>202</v>
      </c>
      <c r="C632" s="9"/>
      <c r="D632" s="9"/>
      <c r="E632" s="10"/>
      <c r="F632" s="174"/>
      <c r="G632" s="175"/>
      <c r="H632" s="175"/>
      <c r="I632" s="175"/>
      <c r="J632" s="175"/>
      <c r="K632" s="175"/>
      <c r="L632" s="175"/>
      <c r="M632" s="176"/>
      <c r="N632" s="16"/>
      <c r="P632" s="8" t="s">
        <v>202</v>
      </c>
      <c r="Q632" s="9"/>
      <c r="R632" s="9"/>
      <c r="S632" s="10"/>
      <c r="T632" s="174"/>
      <c r="U632" s="175"/>
      <c r="V632" s="175"/>
      <c r="W632" s="175"/>
      <c r="X632" s="175"/>
      <c r="Y632" s="175"/>
      <c r="Z632" s="175"/>
      <c r="AA632" s="176"/>
    </row>
    <row r="633" spans="1:27" ht="26.25" x14ac:dyDescent="0.25">
      <c r="B633" s="11"/>
      <c r="E633" s="12"/>
      <c r="F633" s="177"/>
      <c r="G633" s="178"/>
      <c r="H633" s="178"/>
      <c r="I633" s="178"/>
      <c r="J633" s="178"/>
      <c r="K633" s="178"/>
      <c r="L633" s="178"/>
      <c r="M633" s="179"/>
      <c r="N633" s="16"/>
      <c r="P633" s="11"/>
      <c r="S633" s="12"/>
      <c r="T633" s="177"/>
      <c r="U633" s="178"/>
      <c r="V633" s="178"/>
      <c r="W633" s="178"/>
      <c r="X633" s="178"/>
      <c r="Y633" s="178"/>
      <c r="Z633" s="178"/>
      <c r="AA633" s="179"/>
    </row>
    <row r="634" spans="1:27" ht="26.25" x14ac:dyDescent="0.25">
      <c r="B634" s="11"/>
      <c r="E634" s="12"/>
      <c r="F634" s="177"/>
      <c r="G634" s="178"/>
      <c r="H634" s="178"/>
      <c r="I634" s="178"/>
      <c r="J634" s="178"/>
      <c r="K634" s="178"/>
      <c r="L634" s="178"/>
      <c r="M634" s="179"/>
      <c r="N634" s="16"/>
      <c r="P634" s="11"/>
      <c r="S634" s="12"/>
      <c r="T634" s="177"/>
      <c r="U634" s="178"/>
      <c r="V634" s="178"/>
      <c r="W634" s="178"/>
      <c r="X634" s="178"/>
      <c r="Y634" s="178"/>
      <c r="Z634" s="178"/>
      <c r="AA634" s="179"/>
    </row>
    <row r="635" spans="1:27" ht="27" thickBot="1" x14ac:dyDescent="0.3">
      <c r="B635" s="11"/>
      <c r="E635" s="12"/>
      <c r="F635" s="180"/>
      <c r="G635" s="181"/>
      <c r="H635" s="181"/>
      <c r="I635" s="181"/>
      <c r="J635" s="181"/>
      <c r="K635" s="181"/>
      <c r="L635" s="181"/>
      <c r="M635" s="182"/>
      <c r="N635" s="16"/>
      <c r="P635" s="11"/>
      <c r="S635" s="12"/>
      <c r="T635" s="180"/>
      <c r="U635" s="181"/>
      <c r="V635" s="181"/>
      <c r="W635" s="181"/>
      <c r="X635" s="181"/>
      <c r="Y635" s="181"/>
      <c r="Z635" s="181"/>
      <c r="AA635" s="182"/>
    </row>
    <row r="636" spans="1:27" ht="18.75" x14ac:dyDescent="0.25">
      <c r="B636" s="11"/>
      <c r="E636" s="12"/>
      <c r="F636" s="8"/>
      <c r="G636" s="183" t="e">
        <f>INDEX(Database!$B:$G,MATCH(F632,Database!$B:$B,0),MATCH(F637,Database!$B$1:$G$1,0))</f>
        <v>#N/A</v>
      </c>
      <c r="H636" s="183"/>
      <c r="I636" s="183"/>
      <c r="J636" s="183"/>
      <c r="K636" s="183"/>
      <c r="L636" s="183"/>
      <c r="M636" s="184"/>
      <c r="N636" s="17"/>
      <c r="P636" s="11"/>
      <c r="S636" s="12"/>
      <c r="T636" s="8"/>
      <c r="U636" s="183" t="e">
        <f>INDEX(Database!$B:$G,MATCH(T632,Database!$B:$B,0),MATCH(T637,Database!$B$1:$G$1,0))</f>
        <v>#N/A</v>
      </c>
      <c r="V636" s="183"/>
      <c r="W636" s="183"/>
      <c r="X636" s="183"/>
      <c r="Y636" s="183"/>
      <c r="Z636" s="183"/>
      <c r="AA636" s="184"/>
    </row>
    <row r="637" spans="1:27" ht="18.75" x14ac:dyDescent="0.25">
      <c r="B637" s="11"/>
      <c r="E637" s="12"/>
      <c r="F637" s="11" t="s">
        <v>207</v>
      </c>
      <c r="G637" s="185"/>
      <c r="H637" s="185"/>
      <c r="I637" s="185"/>
      <c r="J637" s="185"/>
      <c r="K637" s="185"/>
      <c r="L637" s="185"/>
      <c r="M637" s="186"/>
      <c r="N637" s="17"/>
      <c r="P637" s="11"/>
      <c r="S637" s="12"/>
      <c r="T637" s="11" t="s">
        <v>207</v>
      </c>
      <c r="U637" s="185"/>
      <c r="V637" s="185"/>
      <c r="W637" s="185"/>
      <c r="X637" s="185"/>
      <c r="Y637" s="185"/>
      <c r="Z637" s="185"/>
      <c r="AA637" s="186"/>
    </row>
    <row r="638" spans="1:27" ht="19.5" thickBot="1" x14ac:dyDescent="0.3">
      <c r="B638" s="11"/>
      <c r="E638" s="12"/>
      <c r="F638" s="13"/>
      <c r="G638" s="187"/>
      <c r="H638" s="187"/>
      <c r="I638" s="187"/>
      <c r="J638" s="187"/>
      <c r="K638" s="187"/>
      <c r="L638" s="187"/>
      <c r="M638" s="188"/>
      <c r="N638" s="17"/>
      <c r="P638" s="11"/>
      <c r="S638" s="12"/>
      <c r="T638" s="13"/>
      <c r="U638" s="187"/>
      <c r="V638" s="187"/>
      <c r="W638" s="187"/>
      <c r="X638" s="187"/>
      <c r="Y638" s="187"/>
      <c r="Z638" s="187"/>
      <c r="AA638" s="188"/>
    </row>
    <row r="639" spans="1:27" x14ac:dyDescent="0.25">
      <c r="B639" s="11"/>
      <c r="E639" s="12"/>
      <c r="F639" s="8"/>
      <c r="G639" s="9"/>
      <c r="I639" s="10"/>
      <c r="M639" s="12"/>
      <c r="P639" s="11"/>
      <c r="S639" s="12"/>
      <c r="T639" s="8"/>
      <c r="U639" s="9"/>
      <c r="W639" s="10"/>
      <c r="AA639" s="12"/>
    </row>
    <row r="640" spans="1:27" x14ac:dyDescent="0.25">
      <c r="B640" s="11"/>
      <c r="E640" s="12"/>
      <c r="F640" s="11" t="s">
        <v>200</v>
      </c>
      <c r="I640" s="12"/>
      <c r="J640" t="s">
        <v>201</v>
      </c>
      <c r="M640" s="12"/>
      <c r="P640" s="11"/>
      <c r="S640" s="12"/>
      <c r="T640" s="11" t="s">
        <v>200</v>
      </c>
      <c r="W640" s="12"/>
      <c r="X640" t="s">
        <v>201</v>
      </c>
      <c r="AA640" s="12"/>
    </row>
    <row r="641" spans="1:27" ht="15.75" thickBot="1" x14ac:dyDescent="0.3">
      <c r="B641" s="13"/>
      <c r="C641" s="14"/>
      <c r="D641" s="14"/>
      <c r="E641" s="15"/>
      <c r="F641" s="13"/>
      <c r="G641" s="14"/>
      <c r="H641" s="14"/>
      <c r="I641" s="15"/>
      <c r="J641" s="14"/>
      <c r="K641" s="14"/>
      <c r="L641" s="14"/>
      <c r="M641" s="15"/>
      <c r="P641" s="13"/>
      <c r="Q641" s="14"/>
      <c r="R641" s="14"/>
      <c r="S641" s="15"/>
      <c r="T641" s="13"/>
      <c r="U641" s="14"/>
      <c r="V641" s="14"/>
      <c r="W641" s="15"/>
      <c r="X641" s="14"/>
      <c r="Y641" s="14"/>
      <c r="Z641" s="14"/>
      <c r="AA641" s="15"/>
    </row>
    <row r="642" spans="1:27" ht="15.75" thickBot="1" x14ac:dyDescent="0.3">
      <c r="B642" s="189" t="s">
        <v>208</v>
      </c>
      <c r="C642" s="190"/>
      <c r="D642" s="190"/>
      <c r="E642" s="191"/>
      <c r="F642" s="189" t="s">
        <v>203</v>
      </c>
      <c r="G642" s="190"/>
      <c r="H642" s="190"/>
      <c r="I642" s="191"/>
      <c r="J642" s="189" t="s">
        <v>204</v>
      </c>
      <c r="K642" s="190"/>
      <c r="L642" s="190"/>
      <c r="M642" s="191"/>
      <c r="N642" s="18"/>
      <c r="P642" s="189" t="s">
        <v>208</v>
      </c>
      <c r="Q642" s="190"/>
      <c r="R642" s="190"/>
      <c r="S642" s="191"/>
      <c r="T642" s="189" t="s">
        <v>203</v>
      </c>
      <c r="U642" s="190"/>
      <c r="V642" s="190"/>
      <c r="W642" s="191"/>
      <c r="X642" s="189" t="s">
        <v>204</v>
      </c>
      <c r="Y642" s="190"/>
      <c r="Z642" s="190"/>
      <c r="AA642" s="191"/>
    </row>
    <row r="643" spans="1:27" x14ac:dyDescent="0.25">
      <c r="A643" s="171" t="s">
        <v>205</v>
      </c>
      <c r="B643" s="8"/>
      <c r="C643" s="9"/>
      <c r="D643" s="9"/>
      <c r="E643" s="10"/>
      <c r="F643" s="8"/>
      <c r="G643" s="9"/>
      <c r="H643" s="9"/>
      <c r="I643" s="10"/>
      <c r="J643" s="8"/>
      <c r="K643" s="9"/>
      <c r="L643" s="9"/>
      <c r="M643" s="10"/>
      <c r="N643" s="12"/>
      <c r="O643" s="171" t="s">
        <v>205</v>
      </c>
      <c r="P643" s="8"/>
      <c r="Q643" s="9"/>
      <c r="R643" s="9"/>
      <c r="S643" s="10"/>
      <c r="T643" s="8"/>
      <c r="U643" s="9"/>
      <c r="V643" s="9"/>
      <c r="W643" s="10"/>
      <c r="X643" s="8"/>
      <c r="Y643" s="9"/>
      <c r="Z643" s="9"/>
      <c r="AA643" s="10"/>
    </row>
    <row r="644" spans="1:27" x14ac:dyDescent="0.25">
      <c r="A644" s="172"/>
      <c r="B644" s="11"/>
      <c r="E644" s="12"/>
      <c r="F644" s="11"/>
      <c r="I644" s="12"/>
      <c r="J644" s="11"/>
      <c r="M644" s="12"/>
      <c r="N644" s="12"/>
      <c r="O644" s="172"/>
      <c r="P644" s="11"/>
      <c r="S644" s="12"/>
      <c r="T644" s="11"/>
      <c r="W644" s="12"/>
      <c r="X644" s="11"/>
      <c r="AA644" s="12"/>
    </row>
    <row r="645" spans="1:27" x14ac:dyDescent="0.25">
      <c r="A645" s="172"/>
      <c r="B645" s="11"/>
      <c r="E645" s="12"/>
      <c r="F645" s="11"/>
      <c r="I645" s="12"/>
      <c r="J645" s="11"/>
      <c r="M645" s="12"/>
      <c r="N645" s="12"/>
      <c r="O645" s="172"/>
      <c r="P645" s="11"/>
      <c r="S645" s="12"/>
      <c r="T645" s="11"/>
      <c r="W645" s="12"/>
      <c r="X645" s="11"/>
      <c r="AA645" s="12"/>
    </row>
    <row r="646" spans="1:27" x14ac:dyDescent="0.25">
      <c r="A646" s="172"/>
      <c r="B646" s="11"/>
      <c r="E646" s="12"/>
      <c r="F646" s="11"/>
      <c r="I646" s="12"/>
      <c r="J646" s="11"/>
      <c r="M646" s="12"/>
      <c r="O646" s="172"/>
      <c r="P646" s="11"/>
      <c r="S646" s="12"/>
      <c r="T646" s="11"/>
      <c r="W646" s="12"/>
      <c r="X646" s="11"/>
      <c r="AA646" s="12"/>
    </row>
    <row r="647" spans="1:27" ht="15.75" thickBot="1" x14ac:dyDescent="0.3">
      <c r="A647" s="172"/>
      <c r="B647" s="13"/>
      <c r="C647" s="14"/>
      <c r="D647" s="14"/>
      <c r="E647" s="15"/>
      <c r="F647" s="13"/>
      <c r="G647" s="14"/>
      <c r="H647" s="14"/>
      <c r="I647" s="15"/>
      <c r="J647" s="13"/>
      <c r="K647" s="14"/>
      <c r="L647" s="14"/>
      <c r="M647" s="15"/>
      <c r="N647" s="12"/>
      <c r="O647" s="172"/>
      <c r="P647" s="13"/>
      <c r="Q647" s="14"/>
      <c r="R647" s="14"/>
      <c r="S647" s="15"/>
      <c r="T647" s="13"/>
      <c r="U647" s="14"/>
      <c r="V647" s="14"/>
      <c r="W647" s="15"/>
      <c r="X647" s="13"/>
      <c r="Y647" s="14"/>
      <c r="Z647" s="14"/>
      <c r="AA647" s="15"/>
    </row>
    <row r="648" spans="1:27" x14ac:dyDescent="0.25">
      <c r="A648" s="172"/>
      <c r="B648" s="9"/>
      <c r="C648" s="10"/>
      <c r="E648" s="12"/>
      <c r="F648" s="8"/>
      <c r="G648" s="10"/>
      <c r="I648" s="12"/>
      <c r="J648" s="8"/>
      <c r="K648" s="10"/>
      <c r="L648" s="8"/>
      <c r="M648" s="10"/>
      <c r="N648" s="12"/>
      <c r="O648" s="172"/>
      <c r="P648" s="9"/>
      <c r="Q648" s="10"/>
      <c r="S648" s="12"/>
      <c r="T648" s="8"/>
      <c r="U648" s="10"/>
      <c r="W648" s="12"/>
      <c r="X648" s="8"/>
      <c r="Y648" s="10"/>
      <c r="Z648" s="8"/>
      <c r="AA648" s="10"/>
    </row>
    <row r="649" spans="1:27" x14ac:dyDescent="0.25">
      <c r="A649" s="172"/>
      <c r="C649" s="12"/>
      <c r="E649" s="12"/>
      <c r="F649" s="11"/>
      <c r="G649" s="12"/>
      <c r="I649" s="12"/>
      <c r="J649" s="11"/>
      <c r="K649" s="12"/>
      <c r="L649" s="11"/>
      <c r="M649" s="12"/>
      <c r="N649" s="12"/>
      <c r="O649" s="172"/>
      <c r="Q649" s="12"/>
      <c r="S649" s="12"/>
      <c r="T649" s="11"/>
      <c r="U649" s="12"/>
      <c r="W649" s="12"/>
      <c r="X649" s="11"/>
      <c r="Y649" s="12"/>
      <c r="Z649" s="11"/>
      <c r="AA649" s="12"/>
    </row>
    <row r="650" spans="1:27" x14ac:dyDescent="0.25">
      <c r="A650" s="172"/>
      <c r="C650" s="12"/>
      <c r="E650" s="12"/>
      <c r="F650" s="11"/>
      <c r="G650" s="12"/>
      <c r="I650" s="12"/>
      <c r="J650" s="11"/>
      <c r="K650" s="12"/>
      <c r="L650" s="11"/>
      <c r="M650" s="12"/>
      <c r="N650" s="12"/>
      <c r="O650" s="172"/>
      <c r="Q650" s="12"/>
      <c r="S650" s="12"/>
      <c r="T650" s="11"/>
      <c r="U650" s="12"/>
      <c r="W650" s="12"/>
      <c r="X650" s="11"/>
      <c r="Y650" s="12"/>
      <c r="Z650" s="11"/>
      <c r="AA650" s="12"/>
    </row>
    <row r="651" spans="1:27" x14ac:dyDescent="0.25">
      <c r="A651" s="172"/>
      <c r="C651" s="12"/>
      <c r="E651" s="12"/>
      <c r="F651" s="11"/>
      <c r="G651" s="12"/>
      <c r="I651" s="12"/>
      <c r="J651" s="11"/>
      <c r="K651" s="12"/>
      <c r="L651" s="11"/>
      <c r="M651" s="12"/>
      <c r="N651" s="12"/>
      <c r="O651" s="172"/>
      <c r="Q651" s="12"/>
      <c r="S651" s="12"/>
      <c r="T651" s="11"/>
      <c r="U651" s="12"/>
      <c r="W651" s="12"/>
      <c r="X651" s="11"/>
      <c r="Y651" s="12"/>
      <c r="Z651" s="11"/>
      <c r="AA651" s="12"/>
    </row>
    <row r="652" spans="1:27" x14ac:dyDescent="0.25">
      <c r="A652" s="172"/>
      <c r="C652" s="12"/>
      <c r="F652" s="11"/>
      <c r="G652" s="12"/>
      <c r="J652" s="11"/>
      <c r="K652" s="12"/>
      <c r="L652" s="11"/>
      <c r="M652" s="12"/>
      <c r="O652" s="172"/>
      <c r="Q652" s="12"/>
      <c r="T652" s="11"/>
      <c r="U652" s="12"/>
      <c r="X652" s="11"/>
      <c r="Y652" s="12"/>
      <c r="Z652" s="11"/>
      <c r="AA652" s="12"/>
    </row>
    <row r="653" spans="1:27" ht="15.75" thickBot="1" x14ac:dyDescent="0.3">
      <c r="A653" s="173"/>
      <c r="B653" s="14"/>
      <c r="C653" s="15"/>
      <c r="D653" s="14"/>
      <c r="E653" s="15"/>
      <c r="F653" s="13"/>
      <c r="G653" s="15"/>
      <c r="H653" s="14"/>
      <c r="I653" s="15"/>
      <c r="J653" s="13"/>
      <c r="K653" s="15"/>
      <c r="L653" s="13"/>
      <c r="M653" s="15"/>
      <c r="N653" s="12"/>
      <c r="O653" s="173"/>
      <c r="P653" s="14"/>
      <c r="Q653" s="15"/>
      <c r="R653" s="14"/>
      <c r="S653" s="15"/>
      <c r="T653" s="13"/>
      <c r="U653" s="15"/>
      <c r="V653" s="14"/>
      <c r="W653" s="15"/>
      <c r="X653" s="13"/>
      <c r="Y653" s="15"/>
      <c r="Z653" s="13"/>
      <c r="AA653" s="15"/>
    </row>
    <row r="654" spans="1:27" x14ac:dyDescent="0.25">
      <c r="A654" s="171" t="s">
        <v>206</v>
      </c>
      <c r="B654" s="8"/>
      <c r="C654" s="9"/>
      <c r="D654" s="9"/>
      <c r="E654" s="10"/>
      <c r="F654" s="8"/>
      <c r="G654" s="9"/>
      <c r="H654" s="9"/>
      <c r="I654" s="10"/>
      <c r="J654" s="8"/>
      <c r="K654" s="9"/>
      <c r="L654" s="9"/>
      <c r="M654" s="10"/>
      <c r="N654" s="12"/>
      <c r="O654" s="171" t="s">
        <v>206</v>
      </c>
      <c r="P654" s="8"/>
      <c r="Q654" s="9"/>
      <c r="R654" s="9"/>
      <c r="S654" s="10"/>
      <c r="T654" s="8"/>
      <c r="U654" s="9"/>
      <c r="V654" s="9"/>
      <c r="W654" s="10"/>
      <c r="X654" s="8"/>
      <c r="Y654" s="9"/>
      <c r="Z654" s="9"/>
      <c r="AA654" s="10"/>
    </row>
    <row r="655" spans="1:27" x14ac:dyDescent="0.25">
      <c r="A655" s="172"/>
      <c r="B655" s="11"/>
      <c r="E655" s="12"/>
      <c r="F655" s="11"/>
      <c r="I655" s="12"/>
      <c r="J655" s="11"/>
      <c r="M655" s="12"/>
      <c r="N655" s="12"/>
      <c r="O655" s="172"/>
      <c r="P655" s="11"/>
      <c r="S655" s="12"/>
      <c r="T655" s="11"/>
      <c r="W655" s="12"/>
      <c r="X655" s="11"/>
      <c r="AA655" s="12"/>
    </row>
    <row r="656" spans="1:27" x14ac:dyDescent="0.25">
      <c r="A656" s="172"/>
      <c r="B656" s="11"/>
      <c r="E656" s="12"/>
      <c r="F656" s="11"/>
      <c r="I656" s="12"/>
      <c r="J656" s="11"/>
      <c r="M656" s="12"/>
      <c r="N656" s="12"/>
      <c r="O656" s="172"/>
      <c r="P656" s="11"/>
      <c r="S656" s="12"/>
      <c r="T656" s="11"/>
      <c r="W656" s="12"/>
      <c r="X656" s="11"/>
      <c r="AA656" s="12"/>
    </row>
    <row r="657" spans="1:27" x14ac:dyDescent="0.25">
      <c r="A657" s="172"/>
      <c r="B657" s="11"/>
      <c r="E657" s="12"/>
      <c r="F657" s="11"/>
      <c r="I657" s="12"/>
      <c r="J657" s="11"/>
      <c r="M657" s="12"/>
      <c r="N657" s="12"/>
      <c r="O657" s="172"/>
      <c r="P657" s="11"/>
      <c r="S657" s="12"/>
      <c r="T657" s="11"/>
      <c r="W657" s="12"/>
      <c r="X657" s="11"/>
      <c r="AA657" s="12"/>
    </row>
    <row r="658" spans="1:27" ht="15.75" thickBot="1" x14ac:dyDescent="0.3">
      <c r="A658" s="172"/>
      <c r="B658" s="13"/>
      <c r="C658" s="14"/>
      <c r="D658" s="14"/>
      <c r="E658" s="15"/>
      <c r="F658" s="13"/>
      <c r="G658" s="14"/>
      <c r="H658" s="14"/>
      <c r="I658" s="15"/>
      <c r="J658" s="13"/>
      <c r="K658" s="14"/>
      <c r="L658" s="14"/>
      <c r="M658" s="15"/>
      <c r="N658" s="12"/>
      <c r="O658" s="172"/>
      <c r="P658" s="13"/>
      <c r="Q658" s="14"/>
      <c r="R658" s="14"/>
      <c r="S658" s="15"/>
      <c r="T658" s="13"/>
      <c r="U658" s="14"/>
      <c r="V658" s="14"/>
      <c r="W658" s="15"/>
      <c r="X658" s="13"/>
      <c r="Y658" s="14"/>
      <c r="Z658" s="14"/>
      <c r="AA658" s="15"/>
    </row>
    <row r="659" spans="1:27" x14ac:dyDescent="0.25">
      <c r="A659" s="172"/>
      <c r="B659" s="8"/>
      <c r="C659" s="10"/>
      <c r="E659" s="12"/>
      <c r="F659" s="8"/>
      <c r="G659" s="10"/>
      <c r="I659" s="12"/>
      <c r="J659" s="8"/>
      <c r="K659" s="10"/>
      <c r="M659" s="12"/>
      <c r="N659" s="12"/>
      <c r="O659" s="172"/>
      <c r="P659" s="8"/>
      <c r="Q659" s="10"/>
      <c r="S659" s="12"/>
      <c r="T659" s="8"/>
      <c r="U659" s="10"/>
      <c r="W659" s="12"/>
      <c r="X659" s="8"/>
      <c r="Y659" s="10"/>
      <c r="AA659" s="12"/>
    </row>
    <row r="660" spans="1:27" x14ac:dyDescent="0.25">
      <c r="A660" s="172"/>
      <c r="B660" s="11"/>
      <c r="C660" s="12"/>
      <c r="E660" s="12"/>
      <c r="F660" s="11"/>
      <c r="G660" s="12"/>
      <c r="I660" s="12"/>
      <c r="J660" s="11"/>
      <c r="K660" s="12"/>
      <c r="M660" s="12"/>
      <c r="N660" s="12"/>
      <c r="O660" s="172"/>
      <c r="P660" s="11"/>
      <c r="Q660" s="12"/>
      <c r="S660" s="12"/>
      <c r="T660" s="11"/>
      <c r="U660" s="12"/>
      <c r="W660" s="12"/>
      <c r="X660" s="11"/>
      <c r="Y660" s="12"/>
      <c r="AA660" s="12"/>
    </row>
    <row r="661" spans="1:27" x14ac:dyDescent="0.25">
      <c r="A661" s="172"/>
      <c r="B661" s="11"/>
      <c r="C661" s="12"/>
      <c r="E661" s="12"/>
      <c r="F661" s="11"/>
      <c r="G661" s="12"/>
      <c r="I661" s="12"/>
      <c r="J661" s="11"/>
      <c r="K661" s="12"/>
      <c r="M661" s="12"/>
      <c r="N661" s="12"/>
      <c r="O661" s="172"/>
      <c r="P661" s="11"/>
      <c r="Q661" s="12"/>
      <c r="S661" s="12"/>
      <c r="T661" s="11"/>
      <c r="U661" s="12"/>
      <c r="W661" s="12"/>
      <c r="X661" s="11"/>
      <c r="Y661" s="12"/>
      <c r="AA661" s="12"/>
    </row>
    <row r="662" spans="1:27" x14ac:dyDescent="0.25">
      <c r="A662" s="172"/>
      <c r="B662" s="11"/>
      <c r="C662" s="12"/>
      <c r="E662" s="12"/>
      <c r="F662" s="11"/>
      <c r="G662" s="12"/>
      <c r="I662" s="12"/>
      <c r="J662" s="11"/>
      <c r="K662" s="12"/>
      <c r="M662" s="12"/>
      <c r="N662" s="12"/>
      <c r="O662" s="172"/>
      <c r="P662" s="11"/>
      <c r="Q662" s="12"/>
      <c r="S662" s="12"/>
      <c r="T662" s="11"/>
      <c r="U662" s="12"/>
      <c r="W662" s="12"/>
      <c r="X662" s="11"/>
      <c r="Y662" s="12"/>
      <c r="AA662" s="12"/>
    </row>
    <row r="663" spans="1:27" x14ac:dyDescent="0.25">
      <c r="A663" s="172"/>
      <c r="B663" s="11"/>
      <c r="C663" s="12"/>
      <c r="E663" s="12"/>
      <c r="F663" s="11"/>
      <c r="G663" s="12"/>
      <c r="I663" s="12"/>
      <c r="J663" s="11"/>
      <c r="K663" s="12"/>
      <c r="M663" s="12"/>
      <c r="N663" s="12"/>
      <c r="O663" s="172"/>
      <c r="P663" s="11"/>
      <c r="Q663" s="12"/>
      <c r="S663" s="12"/>
      <c r="T663" s="11"/>
      <c r="U663" s="12"/>
      <c r="W663" s="12"/>
      <c r="X663" s="11"/>
      <c r="Y663" s="12"/>
      <c r="AA663" s="12"/>
    </row>
    <row r="664" spans="1:27" ht="15.75" thickBot="1" x14ac:dyDescent="0.3">
      <c r="A664" s="173"/>
      <c r="B664" s="13"/>
      <c r="C664" s="15"/>
      <c r="D664" s="14"/>
      <c r="E664" s="15"/>
      <c r="F664" s="13"/>
      <c r="G664" s="15"/>
      <c r="H664" s="14"/>
      <c r="I664" s="15"/>
      <c r="J664" s="13"/>
      <c r="K664" s="15"/>
      <c r="L664" s="14"/>
      <c r="M664" s="15"/>
      <c r="N664" s="12"/>
      <c r="O664" s="173"/>
      <c r="P664" s="13"/>
      <c r="Q664" s="15"/>
      <c r="R664" s="14"/>
      <c r="S664" s="15"/>
      <c r="T664" s="13"/>
      <c r="U664" s="15"/>
      <c r="V664" s="14"/>
      <c r="W664" s="15"/>
      <c r="X664" s="13"/>
      <c r="Y664" s="15"/>
      <c r="Z664" s="14"/>
      <c r="AA664" s="15"/>
    </row>
    <row r="666" spans="1:27" ht="15.75" thickBot="1" x14ac:dyDescent="0.3"/>
    <row r="667" spans="1:27" ht="26.25" x14ac:dyDescent="0.25">
      <c r="B667" s="8" t="s">
        <v>202</v>
      </c>
      <c r="C667" s="9"/>
      <c r="D667" s="9"/>
      <c r="E667" s="10"/>
      <c r="F667" s="174"/>
      <c r="G667" s="175"/>
      <c r="H667" s="175"/>
      <c r="I667" s="175"/>
      <c r="J667" s="175"/>
      <c r="K667" s="175"/>
      <c r="L667" s="175"/>
      <c r="M667" s="176"/>
      <c r="N667" s="16"/>
      <c r="P667" s="8" t="s">
        <v>202</v>
      </c>
      <c r="Q667" s="9"/>
      <c r="R667" s="9"/>
      <c r="S667" s="10"/>
      <c r="T667" s="174"/>
      <c r="U667" s="175"/>
      <c r="V667" s="175"/>
      <c r="W667" s="175"/>
      <c r="X667" s="175"/>
      <c r="Y667" s="175"/>
      <c r="Z667" s="175"/>
      <c r="AA667" s="176"/>
    </row>
    <row r="668" spans="1:27" ht="26.25" x14ac:dyDescent="0.25">
      <c r="B668" s="11"/>
      <c r="E668" s="12"/>
      <c r="F668" s="177"/>
      <c r="G668" s="178"/>
      <c r="H668" s="178"/>
      <c r="I668" s="178"/>
      <c r="J668" s="178"/>
      <c r="K668" s="178"/>
      <c r="L668" s="178"/>
      <c r="M668" s="179"/>
      <c r="N668" s="16"/>
      <c r="P668" s="11"/>
      <c r="S668" s="12"/>
      <c r="T668" s="177"/>
      <c r="U668" s="178"/>
      <c r="V668" s="178"/>
      <c r="W668" s="178"/>
      <c r="X668" s="178"/>
      <c r="Y668" s="178"/>
      <c r="Z668" s="178"/>
      <c r="AA668" s="179"/>
    </row>
    <row r="669" spans="1:27" ht="26.25" x14ac:dyDescent="0.25">
      <c r="B669" s="11"/>
      <c r="E669" s="12"/>
      <c r="F669" s="177"/>
      <c r="G669" s="178"/>
      <c r="H669" s="178"/>
      <c r="I669" s="178"/>
      <c r="J669" s="178"/>
      <c r="K669" s="178"/>
      <c r="L669" s="178"/>
      <c r="M669" s="179"/>
      <c r="N669" s="16"/>
      <c r="P669" s="11"/>
      <c r="S669" s="12"/>
      <c r="T669" s="177"/>
      <c r="U669" s="178"/>
      <c r="V669" s="178"/>
      <c r="W669" s="178"/>
      <c r="X669" s="178"/>
      <c r="Y669" s="178"/>
      <c r="Z669" s="178"/>
      <c r="AA669" s="179"/>
    </row>
    <row r="670" spans="1:27" ht="27" thickBot="1" x14ac:dyDescent="0.3">
      <c r="B670" s="11"/>
      <c r="E670" s="12"/>
      <c r="F670" s="180"/>
      <c r="G670" s="181"/>
      <c r="H670" s="181"/>
      <c r="I670" s="181"/>
      <c r="J670" s="181"/>
      <c r="K670" s="181"/>
      <c r="L670" s="181"/>
      <c r="M670" s="182"/>
      <c r="N670" s="16"/>
      <c r="P670" s="11"/>
      <c r="S670" s="12"/>
      <c r="T670" s="180"/>
      <c r="U670" s="181"/>
      <c r="V670" s="181"/>
      <c r="W670" s="181"/>
      <c r="X670" s="181"/>
      <c r="Y670" s="181"/>
      <c r="Z670" s="181"/>
      <c r="AA670" s="182"/>
    </row>
    <row r="671" spans="1:27" ht="18.75" x14ac:dyDescent="0.25">
      <c r="B671" s="11"/>
      <c r="E671" s="12"/>
      <c r="F671" s="8"/>
      <c r="G671" s="183" t="e">
        <f>INDEX(Database!$B:$G,MATCH(F667,Database!$B:$B,0),MATCH(F672,Database!$B$1:$G$1,0))</f>
        <v>#N/A</v>
      </c>
      <c r="H671" s="183"/>
      <c r="I671" s="183"/>
      <c r="J671" s="183"/>
      <c r="K671" s="183"/>
      <c r="L671" s="183"/>
      <c r="M671" s="184"/>
      <c r="N671" s="17"/>
      <c r="P671" s="11"/>
      <c r="S671" s="12"/>
      <c r="T671" s="8"/>
      <c r="U671" s="183" t="e">
        <f>INDEX(Database!$B:$G,MATCH(T667,Database!$B:$B,0),MATCH(T672,Database!$B$1:$G$1,0))</f>
        <v>#N/A</v>
      </c>
      <c r="V671" s="183"/>
      <c r="W671" s="183"/>
      <c r="X671" s="183"/>
      <c r="Y671" s="183"/>
      <c r="Z671" s="183"/>
      <c r="AA671" s="184"/>
    </row>
    <row r="672" spans="1:27" ht="18.75" x14ac:dyDescent="0.25">
      <c r="B672" s="11"/>
      <c r="E672" s="12"/>
      <c r="F672" s="11" t="s">
        <v>207</v>
      </c>
      <c r="G672" s="185"/>
      <c r="H672" s="185"/>
      <c r="I672" s="185"/>
      <c r="J672" s="185"/>
      <c r="K672" s="185"/>
      <c r="L672" s="185"/>
      <c r="M672" s="186"/>
      <c r="N672" s="17"/>
      <c r="P672" s="11"/>
      <c r="S672" s="12"/>
      <c r="T672" s="11" t="s">
        <v>207</v>
      </c>
      <c r="U672" s="185"/>
      <c r="V672" s="185"/>
      <c r="W672" s="185"/>
      <c r="X672" s="185"/>
      <c r="Y672" s="185"/>
      <c r="Z672" s="185"/>
      <c r="AA672" s="186"/>
    </row>
    <row r="673" spans="1:27" ht="19.5" thickBot="1" x14ac:dyDescent="0.3">
      <c r="B673" s="11"/>
      <c r="E673" s="12"/>
      <c r="F673" s="13"/>
      <c r="G673" s="187"/>
      <c r="H673" s="187"/>
      <c r="I673" s="187"/>
      <c r="J673" s="187"/>
      <c r="K673" s="187"/>
      <c r="L673" s="187"/>
      <c r="M673" s="188"/>
      <c r="N673" s="17"/>
      <c r="P673" s="11"/>
      <c r="S673" s="12"/>
      <c r="T673" s="13"/>
      <c r="U673" s="187"/>
      <c r="V673" s="187"/>
      <c r="W673" s="187"/>
      <c r="X673" s="187"/>
      <c r="Y673" s="187"/>
      <c r="Z673" s="187"/>
      <c r="AA673" s="188"/>
    </row>
    <row r="674" spans="1:27" x14ac:dyDescent="0.25">
      <c r="B674" s="11"/>
      <c r="E674" s="12"/>
      <c r="F674" s="8"/>
      <c r="G674" s="9"/>
      <c r="I674" s="10"/>
      <c r="M674" s="12"/>
      <c r="P674" s="11"/>
      <c r="S674" s="12"/>
      <c r="T674" s="8"/>
      <c r="U674" s="9"/>
      <c r="W674" s="10"/>
      <c r="AA674" s="12"/>
    </row>
    <row r="675" spans="1:27" x14ac:dyDescent="0.25">
      <c r="B675" s="11"/>
      <c r="E675" s="12"/>
      <c r="F675" s="11" t="s">
        <v>200</v>
      </c>
      <c r="I675" s="12"/>
      <c r="J675" t="s">
        <v>201</v>
      </c>
      <c r="M675" s="12"/>
      <c r="P675" s="11"/>
      <c r="S675" s="12"/>
      <c r="T675" s="11" t="s">
        <v>200</v>
      </c>
      <c r="W675" s="12"/>
      <c r="X675" t="s">
        <v>201</v>
      </c>
      <c r="AA675" s="12"/>
    </row>
    <row r="676" spans="1:27" ht="15.75" thickBot="1" x14ac:dyDescent="0.3">
      <c r="B676" s="13"/>
      <c r="C676" s="14"/>
      <c r="D676" s="14"/>
      <c r="E676" s="15"/>
      <c r="F676" s="13"/>
      <c r="G676" s="14"/>
      <c r="H676" s="14"/>
      <c r="I676" s="15"/>
      <c r="J676" s="14"/>
      <c r="K676" s="14"/>
      <c r="L676" s="14"/>
      <c r="M676" s="15"/>
      <c r="P676" s="13"/>
      <c r="Q676" s="14"/>
      <c r="R676" s="14"/>
      <c r="S676" s="15"/>
      <c r="T676" s="13"/>
      <c r="U676" s="14"/>
      <c r="V676" s="14"/>
      <c r="W676" s="15"/>
      <c r="X676" s="14"/>
      <c r="Y676" s="14"/>
      <c r="Z676" s="14"/>
      <c r="AA676" s="15"/>
    </row>
    <row r="677" spans="1:27" ht="15.75" thickBot="1" x14ac:dyDescent="0.3">
      <c r="B677" s="189" t="s">
        <v>208</v>
      </c>
      <c r="C677" s="190"/>
      <c r="D677" s="190"/>
      <c r="E677" s="191"/>
      <c r="F677" s="189" t="s">
        <v>203</v>
      </c>
      <c r="G677" s="190"/>
      <c r="H677" s="190"/>
      <c r="I677" s="191"/>
      <c r="J677" s="189" t="s">
        <v>204</v>
      </c>
      <c r="K677" s="190"/>
      <c r="L677" s="190"/>
      <c r="M677" s="191"/>
      <c r="N677" s="18"/>
      <c r="P677" s="189" t="s">
        <v>208</v>
      </c>
      <c r="Q677" s="190"/>
      <c r="R677" s="190"/>
      <c r="S677" s="191"/>
      <c r="T677" s="189" t="s">
        <v>203</v>
      </c>
      <c r="U677" s="190"/>
      <c r="V677" s="190"/>
      <c r="W677" s="191"/>
      <c r="X677" s="189" t="s">
        <v>204</v>
      </c>
      <c r="Y677" s="190"/>
      <c r="Z677" s="190"/>
      <c r="AA677" s="191"/>
    </row>
    <row r="678" spans="1:27" x14ac:dyDescent="0.25">
      <c r="A678" s="171" t="s">
        <v>205</v>
      </c>
      <c r="B678" s="8"/>
      <c r="C678" s="9"/>
      <c r="D678" s="9"/>
      <c r="E678" s="10"/>
      <c r="F678" s="8"/>
      <c r="G678" s="9"/>
      <c r="H678" s="9"/>
      <c r="I678" s="10"/>
      <c r="J678" s="8"/>
      <c r="K678" s="9"/>
      <c r="L678" s="9"/>
      <c r="M678" s="10"/>
      <c r="N678" s="12"/>
      <c r="O678" s="171" t="s">
        <v>205</v>
      </c>
      <c r="P678" s="8"/>
      <c r="Q678" s="9"/>
      <c r="R678" s="9"/>
      <c r="S678" s="10"/>
      <c r="T678" s="8"/>
      <c r="U678" s="9"/>
      <c r="V678" s="9"/>
      <c r="W678" s="10"/>
      <c r="X678" s="8"/>
      <c r="Y678" s="9"/>
      <c r="Z678" s="9"/>
      <c r="AA678" s="10"/>
    </row>
    <row r="679" spans="1:27" x14ac:dyDescent="0.25">
      <c r="A679" s="172"/>
      <c r="B679" s="11"/>
      <c r="E679" s="12"/>
      <c r="F679" s="11"/>
      <c r="I679" s="12"/>
      <c r="J679" s="11"/>
      <c r="M679" s="12"/>
      <c r="N679" s="12"/>
      <c r="O679" s="172"/>
      <c r="P679" s="11"/>
      <c r="S679" s="12"/>
      <c r="T679" s="11"/>
      <c r="W679" s="12"/>
      <c r="X679" s="11"/>
      <c r="AA679" s="12"/>
    </row>
    <row r="680" spans="1:27" x14ac:dyDescent="0.25">
      <c r="A680" s="172"/>
      <c r="B680" s="11"/>
      <c r="E680" s="12"/>
      <c r="F680" s="11"/>
      <c r="I680" s="12"/>
      <c r="J680" s="11"/>
      <c r="M680" s="12"/>
      <c r="N680" s="12"/>
      <c r="O680" s="172"/>
      <c r="P680" s="11"/>
      <c r="S680" s="12"/>
      <c r="T680" s="11"/>
      <c r="W680" s="12"/>
      <c r="X680" s="11"/>
      <c r="AA680" s="12"/>
    </row>
    <row r="681" spans="1:27" x14ac:dyDescent="0.25">
      <c r="A681" s="172"/>
      <c r="B681" s="11"/>
      <c r="E681" s="12"/>
      <c r="F681" s="11"/>
      <c r="I681" s="12"/>
      <c r="J681" s="11"/>
      <c r="M681" s="12"/>
      <c r="O681" s="172"/>
      <c r="P681" s="11"/>
      <c r="S681" s="12"/>
      <c r="T681" s="11"/>
      <c r="W681" s="12"/>
      <c r="X681" s="11"/>
      <c r="AA681" s="12"/>
    </row>
    <row r="682" spans="1:27" ht="15.75" thickBot="1" x14ac:dyDescent="0.3">
      <c r="A682" s="172"/>
      <c r="B682" s="13"/>
      <c r="C682" s="14"/>
      <c r="D682" s="14"/>
      <c r="E682" s="15"/>
      <c r="F682" s="13"/>
      <c r="G682" s="14"/>
      <c r="H682" s="14"/>
      <c r="I682" s="15"/>
      <c r="J682" s="13"/>
      <c r="K682" s="14"/>
      <c r="L682" s="14"/>
      <c r="M682" s="15"/>
      <c r="N682" s="12"/>
      <c r="O682" s="172"/>
      <c r="P682" s="13"/>
      <c r="Q682" s="14"/>
      <c r="R682" s="14"/>
      <c r="S682" s="15"/>
      <c r="T682" s="13"/>
      <c r="U682" s="14"/>
      <c r="V682" s="14"/>
      <c r="W682" s="15"/>
      <c r="X682" s="13"/>
      <c r="Y682" s="14"/>
      <c r="Z682" s="14"/>
      <c r="AA682" s="15"/>
    </row>
    <row r="683" spans="1:27" x14ac:dyDescent="0.25">
      <c r="A683" s="172"/>
      <c r="B683" s="9"/>
      <c r="C683" s="10"/>
      <c r="E683" s="12"/>
      <c r="F683" s="8"/>
      <c r="G683" s="10"/>
      <c r="I683" s="12"/>
      <c r="J683" s="8"/>
      <c r="K683" s="10"/>
      <c r="L683" s="8"/>
      <c r="M683" s="10"/>
      <c r="N683" s="12"/>
      <c r="O683" s="172"/>
      <c r="P683" s="9"/>
      <c r="Q683" s="10"/>
      <c r="S683" s="12"/>
      <c r="T683" s="8"/>
      <c r="U683" s="10"/>
      <c r="W683" s="12"/>
      <c r="X683" s="8"/>
      <c r="Y683" s="10"/>
      <c r="Z683" s="8"/>
      <c r="AA683" s="10"/>
    </row>
    <row r="684" spans="1:27" x14ac:dyDescent="0.25">
      <c r="A684" s="172"/>
      <c r="C684" s="12"/>
      <c r="E684" s="12"/>
      <c r="F684" s="11"/>
      <c r="G684" s="12"/>
      <c r="I684" s="12"/>
      <c r="J684" s="11"/>
      <c r="K684" s="12"/>
      <c r="L684" s="11"/>
      <c r="M684" s="12"/>
      <c r="N684" s="12"/>
      <c r="O684" s="172"/>
      <c r="Q684" s="12"/>
      <c r="S684" s="12"/>
      <c r="T684" s="11"/>
      <c r="U684" s="12"/>
      <c r="W684" s="12"/>
      <c r="X684" s="11"/>
      <c r="Y684" s="12"/>
      <c r="Z684" s="11"/>
      <c r="AA684" s="12"/>
    </row>
    <row r="685" spans="1:27" x14ac:dyDescent="0.25">
      <c r="A685" s="172"/>
      <c r="C685" s="12"/>
      <c r="E685" s="12"/>
      <c r="F685" s="11"/>
      <c r="G685" s="12"/>
      <c r="I685" s="12"/>
      <c r="J685" s="11"/>
      <c r="K685" s="12"/>
      <c r="L685" s="11"/>
      <c r="M685" s="12"/>
      <c r="N685" s="12"/>
      <c r="O685" s="172"/>
      <c r="Q685" s="12"/>
      <c r="S685" s="12"/>
      <c r="T685" s="11"/>
      <c r="U685" s="12"/>
      <c r="W685" s="12"/>
      <c r="X685" s="11"/>
      <c r="Y685" s="12"/>
      <c r="Z685" s="11"/>
      <c r="AA685" s="12"/>
    </row>
    <row r="686" spans="1:27" x14ac:dyDescent="0.25">
      <c r="A686" s="172"/>
      <c r="C686" s="12"/>
      <c r="E686" s="12"/>
      <c r="F686" s="11"/>
      <c r="G686" s="12"/>
      <c r="I686" s="12"/>
      <c r="J686" s="11"/>
      <c r="K686" s="12"/>
      <c r="L686" s="11"/>
      <c r="M686" s="12"/>
      <c r="N686" s="12"/>
      <c r="O686" s="172"/>
      <c r="Q686" s="12"/>
      <c r="S686" s="12"/>
      <c r="T686" s="11"/>
      <c r="U686" s="12"/>
      <c r="W686" s="12"/>
      <c r="X686" s="11"/>
      <c r="Y686" s="12"/>
      <c r="Z686" s="11"/>
      <c r="AA686" s="12"/>
    </row>
    <row r="687" spans="1:27" x14ac:dyDescent="0.25">
      <c r="A687" s="172"/>
      <c r="C687" s="12"/>
      <c r="F687" s="11"/>
      <c r="G687" s="12"/>
      <c r="J687" s="11"/>
      <c r="K687" s="12"/>
      <c r="L687" s="11"/>
      <c r="M687" s="12"/>
      <c r="O687" s="172"/>
      <c r="Q687" s="12"/>
      <c r="T687" s="11"/>
      <c r="U687" s="12"/>
      <c r="X687" s="11"/>
      <c r="Y687" s="12"/>
      <c r="Z687" s="11"/>
      <c r="AA687" s="12"/>
    </row>
    <row r="688" spans="1:27" ht="15.75" thickBot="1" x14ac:dyDescent="0.3">
      <c r="A688" s="173"/>
      <c r="B688" s="14"/>
      <c r="C688" s="15"/>
      <c r="D688" s="14"/>
      <c r="E688" s="15"/>
      <c r="F688" s="13"/>
      <c r="G688" s="15"/>
      <c r="H688" s="14"/>
      <c r="I688" s="15"/>
      <c r="J688" s="13"/>
      <c r="K688" s="15"/>
      <c r="L688" s="13"/>
      <c r="M688" s="15"/>
      <c r="N688" s="12"/>
      <c r="O688" s="173"/>
      <c r="P688" s="14"/>
      <c r="Q688" s="15"/>
      <c r="R688" s="14"/>
      <c r="S688" s="15"/>
      <c r="T688" s="13"/>
      <c r="U688" s="15"/>
      <c r="V688" s="14"/>
      <c r="W688" s="15"/>
      <c r="X688" s="13"/>
      <c r="Y688" s="15"/>
      <c r="Z688" s="13"/>
      <c r="AA688" s="15"/>
    </row>
    <row r="689" spans="1:27" x14ac:dyDescent="0.25">
      <c r="A689" s="171" t="s">
        <v>206</v>
      </c>
      <c r="B689" s="8"/>
      <c r="C689" s="9"/>
      <c r="D689" s="9"/>
      <c r="E689" s="10"/>
      <c r="F689" s="8"/>
      <c r="G689" s="9"/>
      <c r="H689" s="9"/>
      <c r="I689" s="10"/>
      <c r="J689" s="8"/>
      <c r="K689" s="9"/>
      <c r="L689" s="9"/>
      <c r="M689" s="10"/>
      <c r="N689" s="12"/>
      <c r="O689" s="171" t="s">
        <v>206</v>
      </c>
      <c r="P689" s="8"/>
      <c r="Q689" s="9"/>
      <c r="R689" s="9"/>
      <c r="S689" s="10"/>
      <c r="T689" s="8"/>
      <c r="U689" s="9"/>
      <c r="V689" s="9"/>
      <c r="W689" s="10"/>
      <c r="X689" s="8"/>
      <c r="Y689" s="9"/>
      <c r="Z689" s="9"/>
      <c r="AA689" s="10"/>
    </row>
    <row r="690" spans="1:27" x14ac:dyDescent="0.25">
      <c r="A690" s="172"/>
      <c r="B690" s="11"/>
      <c r="E690" s="12"/>
      <c r="F690" s="11"/>
      <c r="I690" s="12"/>
      <c r="J690" s="11"/>
      <c r="M690" s="12"/>
      <c r="N690" s="12"/>
      <c r="O690" s="172"/>
      <c r="P690" s="11"/>
      <c r="S690" s="12"/>
      <c r="T690" s="11"/>
      <c r="W690" s="12"/>
      <c r="X690" s="11"/>
      <c r="AA690" s="12"/>
    </row>
    <row r="691" spans="1:27" x14ac:dyDescent="0.25">
      <c r="A691" s="172"/>
      <c r="B691" s="11"/>
      <c r="E691" s="12"/>
      <c r="F691" s="11"/>
      <c r="I691" s="12"/>
      <c r="J691" s="11"/>
      <c r="M691" s="12"/>
      <c r="N691" s="12"/>
      <c r="O691" s="172"/>
      <c r="P691" s="11"/>
      <c r="S691" s="12"/>
      <c r="T691" s="11"/>
      <c r="W691" s="12"/>
      <c r="X691" s="11"/>
      <c r="AA691" s="12"/>
    </row>
    <row r="692" spans="1:27" x14ac:dyDescent="0.25">
      <c r="A692" s="172"/>
      <c r="B692" s="11"/>
      <c r="E692" s="12"/>
      <c r="F692" s="11"/>
      <c r="I692" s="12"/>
      <c r="J692" s="11"/>
      <c r="M692" s="12"/>
      <c r="N692" s="12"/>
      <c r="O692" s="172"/>
      <c r="P692" s="11"/>
      <c r="S692" s="12"/>
      <c r="T692" s="11"/>
      <c r="W692" s="12"/>
      <c r="X692" s="11"/>
      <c r="AA692" s="12"/>
    </row>
    <row r="693" spans="1:27" ht="15.75" thickBot="1" x14ac:dyDescent="0.3">
      <c r="A693" s="172"/>
      <c r="B693" s="13"/>
      <c r="C693" s="14"/>
      <c r="D693" s="14"/>
      <c r="E693" s="15"/>
      <c r="F693" s="13"/>
      <c r="G693" s="14"/>
      <c r="H693" s="14"/>
      <c r="I693" s="15"/>
      <c r="J693" s="13"/>
      <c r="K693" s="14"/>
      <c r="L693" s="14"/>
      <c r="M693" s="15"/>
      <c r="N693" s="12"/>
      <c r="O693" s="172"/>
      <c r="P693" s="13"/>
      <c r="Q693" s="14"/>
      <c r="R693" s="14"/>
      <c r="S693" s="15"/>
      <c r="T693" s="13"/>
      <c r="U693" s="14"/>
      <c r="V693" s="14"/>
      <c r="W693" s="15"/>
      <c r="X693" s="13"/>
      <c r="Y693" s="14"/>
      <c r="Z693" s="14"/>
      <c r="AA693" s="15"/>
    </row>
    <row r="694" spans="1:27" x14ac:dyDescent="0.25">
      <c r="A694" s="172"/>
      <c r="B694" s="8"/>
      <c r="C694" s="10"/>
      <c r="E694" s="12"/>
      <c r="F694" s="8"/>
      <c r="G694" s="10"/>
      <c r="I694" s="12"/>
      <c r="J694" s="8"/>
      <c r="K694" s="10"/>
      <c r="M694" s="12"/>
      <c r="N694" s="12"/>
      <c r="O694" s="172"/>
      <c r="P694" s="8"/>
      <c r="Q694" s="10"/>
      <c r="S694" s="12"/>
      <c r="T694" s="8"/>
      <c r="U694" s="10"/>
      <c r="W694" s="12"/>
      <c r="X694" s="8"/>
      <c r="Y694" s="10"/>
      <c r="AA694" s="12"/>
    </row>
    <row r="695" spans="1:27" x14ac:dyDescent="0.25">
      <c r="A695" s="172"/>
      <c r="B695" s="11"/>
      <c r="C695" s="12"/>
      <c r="E695" s="12"/>
      <c r="F695" s="11"/>
      <c r="G695" s="12"/>
      <c r="I695" s="12"/>
      <c r="J695" s="11"/>
      <c r="K695" s="12"/>
      <c r="M695" s="12"/>
      <c r="N695" s="12"/>
      <c r="O695" s="172"/>
      <c r="P695" s="11"/>
      <c r="Q695" s="12"/>
      <c r="S695" s="12"/>
      <c r="T695" s="11"/>
      <c r="U695" s="12"/>
      <c r="W695" s="12"/>
      <c r="X695" s="11"/>
      <c r="Y695" s="12"/>
      <c r="AA695" s="12"/>
    </row>
    <row r="696" spans="1:27" x14ac:dyDescent="0.25">
      <c r="A696" s="172"/>
      <c r="B696" s="11"/>
      <c r="C696" s="12"/>
      <c r="E696" s="12"/>
      <c r="F696" s="11"/>
      <c r="G696" s="12"/>
      <c r="I696" s="12"/>
      <c r="J696" s="11"/>
      <c r="K696" s="12"/>
      <c r="M696" s="12"/>
      <c r="N696" s="12"/>
      <c r="O696" s="172"/>
      <c r="P696" s="11"/>
      <c r="Q696" s="12"/>
      <c r="S696" s="12"/>
      <c r="T696" s="11"/>
      <c r="U696" s="12"/>
      <c r="W696" s="12"/>
      <c r="X696" s="11"/>
      <c r="Y696" s="12"/>
      <c r="AA696" s="12"/>
    </row>
    <row r="697" spans="1:27" x14ac:dyDescent="0.25">
      <c r="A697" s="172"/>
      <c r="B697" s="11"/>
      <c r="C697" s="12"/>
      <c r="E697" s="12"/>
      <c r="F697" s="11"/>
      <c r="G697" s="12"/>
      <c r="I697" s="12"/>
      <c r="J697" s="11"/>
      <c r="K697" s="12"/>
      <c r="M697" s="12"/>
      <c r="N697" s="12"/>
      <c r="O697" s="172"/>
      <c r="P697" s="11"/>
      <c r="Q697" s="12"/>
      <c r="S697" s="12"/>
      <c r="T697" s="11"/>
      <c r="U697" s="12"/>
      <c r="W697" s="12"/>
      <c r="X697" s="11"/>
      <c r="Y697" s="12"/>
      <c r="AA697" s="12"/>
    </row>
    <row r="698" spans="1:27" x14ac:dyDescent="0.25">
      <c r="A698" s="172"/>
      <c r="B698" s="11"/>
      <c r="C698" s="12"/>
      <c r="E698" s="12"/>
      <c r="F698" s="11"/>
      <c r="G698" s="12"/>
      <c r="I698" s="12"/>
      <c r="J698" s="11"/>
      <c r="K698" s="12"/>
      <c r="M698" s="12"/>
      <c r="N698" s="12"/>
      <c r="O698" s="172"/>
      <c r="P698" s="11"/>
      <c r="Q698" s="12"/>
      <c r="S698" s="12"/>
      <c r="T698" s="11"/>
      <c r="U698" s="12"/>
      <c r="W698" s="12"/>
      <c r="X698" s="11"/>
      <c r="Y698" s="12"/>
      <c r="AA698" s="12"/>
    </row>
    <row r="699" spans="1:27" ht="15.75" thickBot="1" x14ac:dyDescent="0.3">
      <c r="A699" s="173"/>
      <c r="B699" s="13"/>
      <c r="C699" s="15"/>
      <c r="D699" s="14"/>
      <c r="E699" s="15"/>
      <c r="F699" s="13"/>
      <c r="G699" s="15"/>
      <c r="H699" s="14"/>
      <c r="I699" s="15"/>
      <c r="J699" s="13"/>
      <c r="K699" s="15"/>
      <c r="L699" s="14"/>
      <c r="M699" s="15"/>
      <c r="N699" s="12"/>
      <c r="O699" s="173"/>
      <c r="P699" s="13"/>
      <c r="Q699" s="15"/>
      <c r="R699" s="14"/>
      <c r="S699" s="15"/>
      <c r="T699" s="13"/>
      <c r="U699" s="15"/>
      <c r="V699" s="14"/>
      <c r="W699" s="15"/>
      <c r="X699" s="13"/>
      <c r="Y699" s="15"/>
      <c r="Z699" s="14"/>
      <c r="AA699" s="15"/>
    </row>
    <row r="701" spans="1:27" ht="15.75" thickBot="1" x14ac:dyDescent="0.3"/>
    <row r="702" spans="1:27" ht="26.25" x14ac:dyDescent="0.25">
      <c r="B702" s="8" t="s">
        <v>202</v>
      </c>
      <c r="C702" s="9"/>
      <c r="D702" s="9"/>
      <c r="E702" s="10"/>
      <c r="F702" s="174"/>
      <c r="G702" s="175"/>
      <c r="H702" s="175"/>
      <c r="I702" s="175"/>
      <c r="J702" s="175"/>
      <c r="K702" s="175"/>
      <c r="L702" s="175"/>
      <c r="M702" s="176"/>
      <c r="N702" s="16"/>
      <c r="P702" s="8" t="s">
        <v>202</v>
      </c>
      <c r="Q702" s="9"/>
      <c r="R702" s="9"/>
      <c r="S702" s="10"/>
      <c r="T702" s="174"/>
      <c r="U702" s="175"/>
      <c r="V702" s="175"/>
      <c r="W702" s="175"/>
      <c r="X702" s="175"/>
      <c r="Y702" s="175"/>
      <c r="Z702" s="175"/>
      <c r="AA702" s="176"/>
    </row>
    <row r="703" spans="1:27" ht="26.25" x14ac:dyDescent="0.25">
      <c r="B703" s="11"/>
      <c r="E703" s="12"/>
      <c r="F703" s="177"/>
      <c r="G703" s="178"/>
      <c r="H703" s="178"/>
      <c r="I703" s="178"/>
      <c r="J703" s="178"/>
      <c r="K703" s="178"/>
      <c r="L703" s="178"/>
      <c r="M703" s="179"/>
      <c r="N703" s="16"/>
      <c r="P703" s="11"/>
      <c r="S703" s="12"/>
      <c r="T703" s="177"/>
      <c r="U703" s="178"/>
      <c r="V703" s="178"/>
      <c r="W703" s="178"/>
      <c r="X703" s="178"/>
      <c r="Y703" s="178"/>
      <c r="Z703" s="178"/>
      <c r="AA703" s="179"/>
    </row>
    <row r="704" spans="1:27" ht="26.25" x14ac:dyDescent="0.25">
      <c r="B704" s="11"/>
      <c r="E704" s="12"/>
      <c r="F704" s="177"/>
      <c r="G704" s="178"/>
      <c r="H704" s="178"/>
      <c r="I704" s="178"/>
      <c r="J704" s="178"/>
      <c r="K704" s="178"/>
      <c r="L704" s="178"/>
      <c r="M704" s="179"/>
      <c r="N704" s="16"/>
      <c r="P704" s="11"/>
      <c r="S704" s="12"/>
      <c r="T704" s="177"/>
      <c r="U704" s="178"/>
      <c r="V704" s="178"/>
      <c r="W704" s="178"/>
      <c r="X704" s="178"/>
      <c r="Y704" s="178"/>
      <c r="Z704" s="178"/>
      <c r="AA704" s="179"/>
    </row>
    <row r="705" spans="1:27" ht="27" thickBot="1" x14ac:dyDescent="0.3">
      <c r="B705" s="11"/>
      <c r="E705" s="12"/>
      <c r="F705" s="180"/>
      <c r="G705" s="181"/>
      <c r="H705" s="181"/>
      <c r="I705" s="181"/>
      <c r="J705" s="181"/>
      <c r="K705" s="181"/>
      <c r="L705" s="181"/>
      <c r="M705" s="182"/>
      <c r="N705" s="16"/>
      <c r="P705" s="11"/>
      <c r="S705" s="12"/>
      <c r="T705" s="180"/>
      <c r="U705" s="181"/>
      <c r="V705" s="181"/>
      <c r="W705" s="181"/>
      <c r="X705" s="181"/>
      <c r="Y705" s="181"/>
      <c r="Z705" s="181"/>
      <c r="AA705" s="182"/>
    </row>
    <row r="706" spans="1:27" ht="18.75" x14ac:dyDescent="0.25">
      <c r="B706" s="11"/>
      <c r="E706" s="12"/>
      <c r="F706" s="8"/>
      <c r="G706" s="183" t="e">
        <f>INDEX(Database!$B:$G,MATCH(F702,Database!$B:$B,0),MATCH(F707,Database!$B$1:$G$1,0))</f>
        <v>#N/A</v>
      </c>
      <c r="H706" s="183"/>
      <c r="I706" s="183"/>
      <c r="J706" s="183"/>
      <c r="K706" s="183"/>
      <c r="L706" s="183"/>
      <c r="M706" s="184"/>
      <c r="N706" s="17"/>
      <c r="P706" s="11"/>
      <c r="S706" s="12"/>
      <c r="T706" s="8"/>
      <c r="U706" s="183" t="e">
        <f>INDEX(Database!$B:$G,MATCH(T702,Database!$B:$B,0),MATCH(T707,Database!$B$1:$G$1,0))</f>
        <v>#N/A</v>
      </c>
      <c r="V706" s="183"/>
      <c r="W706" s="183"/>
      <c r="X706" s="183"/>
      <c r="Y706" s="183"/>
      <c r="Z706" s="183"/>
      <c r="AA706" s="184"/>
    </row>
    <row r="707" spans="1:27" ht="18.75" x14ac:dyDescent="0.25">
      <c r="B707" s="11"/>
      <c r="E707" s="12"/>
      <c r="F707" s="11" t="s">
        <v>207</v>
      </c>
      <c r="G707" s="185"/>
      <c r="H707" s="185"/>
      <c r="I707" s="185"/>
      <c r="J707" s="185"/>
      <c r="K707" s="185"/>
      <c r="L707" s="185"/>
      <c r="M707" s="186"/>
      <c r="N707" s="17"/>
      <c r="P707" s="11"/>
      <c r="S707" s="12"/>
      <c r="T707" s="11" t="s">
        <v>207</v>
      </c>
      <c r="U707" s="185"/>
      <c r="V707" s="185"/>
      <c r="W707" s="185"/>
      <c r="X707" s="185"/>
      <c r="Y707" s="185"/>
      <c r="Z707" s="185"/>
      <c r="AA707" s="186"/>
    </row>
    <row r="708" spans="1:27" ht="19.5" thickBot="1" x14ac:dyDescent="0.3">
      <c r="B708" s="11"/>
      <c r="E708" s="12"/>
      <c r="F708" s="13"/>
      <c r="G708" s="187"/>
      <c r="H708" s="187"/>
      <c r="I708" s="187"/>
      <c r="J708" s="187"/>
      <c r="K708" s="187"/>
      <c r="L708" s="187"/>
      <c r="M708" s="188"/>
      <c r="N708" s="17"/>
      <c r="P708" s="11"/>
      <c r="S708" s="12"/>
      <c r="T708" s="13"/>
      <c r="U708" s="187"/>
      <c r="V708" s="187"/>
      <c r="W708" s="187"/>
      <c r="X708" s="187"/>
      <c r="Y708" s="187"/>
      <c r="Z708" s="187"/>
      <c r="AA708" s="188"/>
    </row>
    <row r="709" spans="1:27" x14ac:dyDescent="0.25">
      <c r="B709" s="11"/>
      <c r="E709" s="12"/>
      <c r="F709" s="8"/>
      <c r="G709" s="9"/>
      <c r="I709" s="10"/>
      <c r="M709" s="12"/>
      <c r="P709" s="11"/>
      <c r="S709" s="12"/>
      <c r="T709" s="8"/>
      <c r="U709" s="9"/>
      <c r="W709" s="10"/>
      <c r="AA709" s="12"/>
    </row>
    <row r="710" spans="1:27" x14ac:dyDescent="0.25">
      <c r="B710" s="11"/>
      <c r="E710" s="12"/>
      <c r="F710" s="11" t="s">
        <v>200</v>
      </c>
      <c r="I710" s="12"/>
      <c r="J710" t="s">
        <v>201</v>
      </c>
      <c r="M710" s="12"/>
      <c r="P710" s="11"/>
      <c r="S710" s="12"/>
      <c r="T710" s="11" t="s">
        <v>200</v>
      </c>
      <c r="W710" s="12"/>
      <c r="X710" t="s">
        <v>201</v>
      </c>
      <c r="AA710" s="12"/>
    </row>
    <row r="711" spans="1:27" ht="15.75" thickBot="1" x14ac:dyDescent="0.3">
      <c r="B711" s="13"/>
      <c r="C711" s="14"/>
      <c r="D711" s="14"/>
      <c r="E711" s="15"/>
      <c r="F711" s="13"/>
      <c r="G711" s="14"/>
      <c r="H711" s="14"/>
      <c r="I711" s="15"/>
      <c r="J711" s="14"/>
      <c r="K711" s="14"/>
      <c r="L711" s="14"/>
      <c r="M711" s="15"/>
      <c r="P711" s="13"/>
      <c r="Q711" s="14"/>
      <c r="R711" s="14"/>
      <c r="S711" s="15"/>
      <c r="T711" s="13"/>
      <c r="U711" s="14"/>
      <c r="V711" s="14"/>
      <c r="W711" s="15"/>
      <c r="X711" s="14"/>
      <c r="Y711" s="14"/>
      <c r="Z711" s="14"/>
      <c r="AA711" s="15"/>
    </row>
    <row r="712" spans="1:27" ht="15.75" thickBot="1" x14ac:dyDescent="0.3">
      <c r="B712" s="189" t="s">
        <v>208</v>
      </c>
      <c r="C712" s="190"/>
      <c r="D712" s="190"/>
      <c r="E712" s="191"/>
      <c r="F712" s="189" t="s">
        <v>203</v>
      </c>
      <c r="G712" s="190"/>
      <c r="H712" s="190"/>
      <c r="I712" s="191"/>
      <c r="J712" s="189" t="s">
        <v>204</v>
      </c>
      <c r="K712" s="190"/>
      <c r="L712" s="190"/>
      <c r="M712" s="191"/>
      <c r="N712" s="18"/>
      <c r="P712" s="189" t="s">
        <v>208</v>
      </c>
      <c r="Q712" s="190"/>
      <c r="R712" s="190"/>
      <c r="S712" s="191"/>
      <c r="T712" s="189" t="s">
        <v>203</v>
      </c>
      <c r="U712" s="190"/>
      <c r="V712" s="190"/>
      <c r="W712" s="191"/>
      <c r="X712" s="189" t="s">
        <v>204</v>
      </c>
      <c r="Y712" s="190"/>
      <c r="Z712" s="190"/>
      <c r="AA712" s="191"/>
    </row>
    <row r="713" spans="1:27" x14ac:dyDescent="0.25">
      <c r="A713" s="171" t="s">
        <v>205</v>
      </c>
      <c r="B713" s="8"/>
      <c r="C713" s="9"/>
      <c r="D713" s="9"/>
      <c r="E713" s="10"/>
      <c r="F713" s="8"/>
      <c r="G713" s="9"/>
      <c r="H713" s="9"/>
      <c r="I713" s="10"/>
      <c r="J713" s="8"/>
      <c r="K713" s="9"/>
      <c r="L713" s="9"/>
      <c r="M713" s="10"/>
      <c r="N713" s="12"/>
      <c r="O713" s="171" t="s">
        <v>205</v>
      </c>
      <c r="P713" s="8"/>
      <c r="Q713" s="9"/>
      <c r="R713" s="9"/>
      <c r="S713" s="10"/>
      <c r="T713" s="8"/>
      <c r="U713" s="9"/>
      <c r="V713" s="9"/>
      <c r="W713" s="10"/>
      <c r="X713" s="8"/>
      <c r="Y713" s="9"/>
      <c r="Z713" s="9"/>
      <c r="AA713" s="10"/>
    </row>
    <row r="714" spans="1:27" x14ac:dyDescent="0.25">
      <c r="A714" s="172"/>
      <c r="B714" s="11"/>
      <c r="E714" s="12"/>
      <c r="F714" s="11"/>
      <c r="I714" s="12"/>
      <c r="J714" s="11"/>
      <c r="M714" s="12"/>
      <c r="N714" s="12"/>
      <c r="O714" s="172"/>
      <c r="P714" s="11"/>
      <c r="S714" s="12"/>
      <c r="T714" s="11"/>
      <c r="W714" s="12"/>
      <c r="X714" s="11"/>
      <c r="AA714" s="12"/>
    </row>
    <row r="715" spans="1:27" x14ac:dyDescent="0.25">
      <c r="A715" s="172"/>
      <c r="B715" s="11"/>
      <c r="E715" s="12"/>
      <c r="F715" s="11"/>
      <c r="I715" s="12"/>
      <c r="J715" s="11"/>
      <c r="M715" s="12"/>
      <c r="N715" s="12"/>
      <c r="O715" s="172"/>
      <c r="P715" s="11"/>
      <c r="S715" s="12"/>
      <c r="T715" s="11"/>
      <c r="W715" s="12"/>
      <c r="X715" s="11"/>
      <c r="AA715" s="12"/>
    </row>
    <row r="716" spans="1:27" x14ac:dyDescent="0.25">
      <c r="A716" s="172"/>
      <c r="B716" s="11"/>
      <c r="E716" s="12"/>
      <c r="F716" s="11"/>
      <c r="I716" s="12"/>
      <c r="J716" s="11"/>
      <c r="M716" s="12"/>
      <c r="O716" s="172"/>
      <c r="P716" s="11"/>
      <c r="S716" s="12"/>
      <c r="T716" s="11"/>
      <c r="W716" s="12"/>
      <c r="X716" s="11"/>
      <c r="AA716" s="12"/>
    </row>
    <row r="717" spans="1:27" ht="15.75" thickBot="1" x14ac:dyDescent="0.3">
      <c r="A717" s="172"/>
      <c r="B717" s="13"/>
      <c r="C717" s="14"/>
      <c r="D717" s="14"/>
      <c r="E717" s="15"/>
      <c r="F717" s="13"/>
      <c r="G717" s="14"/>
      <c r="H717" s="14"/>
      <c r="I717" s="15"/>
      <c r="J717" s="13"/>
      <c r="K717" s="14"/>
      <c r="L717" s="14"/>
      <c r="M717" s="15"/>
      <c r="N717" s="12"/>
      <c r="O717" s="172"/>
      <c r="P717" s="13"/>
      <c r="Q717" s="14"/>
      <c r="R717" s="14"/>
      <c r="S717" s="15"/>
      <c r="T717" s="13"/>
      <c r="U717" s="14"/>
      <c r="V717" s="14"/>
      <c r="W717" s="15"/>
      <c r="X717" s="13"/>
      <c r="Y717" s="14"/>
      <c r="Z717" s="14"/>
      <c r="AA717" s="15"/>
    </row>
    <row r="718" spans="1:27" x14ac:dyDescent="0.25">
      <c r="A718" s="172"/>
      <c r="B718" s="9"/>
      <c r="C718" s="10"/>
      <c r="E718" s="12"/>
      <c r="F718" s="8"/>
      <c r="G718" s="10"/>
      <c r="I718" s="12"/>
      <c r="J718" s="8"/>
      <c r="K718" s="10"/>
      <c r="L718" s="8"/>
      <c r="M718" s="10"/>
      <c r="N718" s="12"/>
      <c r="O718" s="172"/>
      <c r="P718" s="9"/>
      <c r="Q718" s="10"/>
      <c r="S718" s="12"/>
      <c r="T718" s="8"/>
      <c r="U718" s="10"/>
      <c r="W718" s="12"/>
      <c r="X718" s="8"/>
      <c r="Y718" s="10"/>
      <c r="Z718" s="8"/>
      <c r="AA718" s="10"/>
    </row>
    <row r="719" spans="1:27" x14ac:dyDescent="0.25">
      <c r="A719" s="172"/>
      <c r="C719" s="12"/>
      <c r="E719" s="12"/>
      <c r="F719" s="11"/>
      <c r="G719" s="12"/>
      <c r="I719" s="12"/>
      <c r="J719" s="11"/>
      <c r="K719" s="12"/>
      <c r="L719" s="11"/>
      <c r="M719" s="12"/>
      <c r="N719" s="12"/>
      <c r="O719" s="172"/>
      <c r="Q719" s="12"/>
      <c r="S719" s="12"/>
      <c r="T719" s="11"/>
      <c r="U719" s="12"/>
      <c r="W719" s="12"/>
      <c r="X719" s="11"/>
      <c r="Y719" s="12"/>
      <c r="Z719" s="11"/>
      <c r="AA719" s="12"/>
    </row>
    <row r="720" spans="1:27" x14ac:dyDescent="0.25">
      <c r="A720" s="172"/>
      <c r="C720" s="12"/>
      <c r="E720" s="12"/>
      <c r="F720" s="11"/>
      <c r="G720" s="12"/>
      <c r="I720" s="12"/>
      <c r="J720" s="11"/>
      <c r="K720" s="12"/>
      <c r="L720" s="11"/>
      <c r="M720" s="12"/>
      <c r="N720" s="12"/>
      <c r="O720" s="172"/>
      <c r="Q720" s="12"/>
      <c r="S720" s="12"/>
      <c r="T720" s="11"/>
      <c r="U720" s="12"/>
      <c r="W720" s="12"/>
      <c r="X720" s="11"/>
      <c r="Y720" s="12"/>
      <c r="Z720" s="11"/>
      <c r="AA720" s="12"/>
    </row>
    <row r="721" spans="1:27" x14ac:dyDescent="0.25">
      <c r="A721" s="172"/>
      <c r="C721" s="12"/>
      <c r="E721" s="12"/>
      <c r="F721" s="11"/>
      <c r="G721" s="12"/>
      <c r="I721" s="12"/>
      <c r="J721" s="11"/>
      <c r="K721" s="12"/>
      <c r="L721" s="11"/>
      <c r="M721" s="12"/>
      <c r="N721" s="12"/>
      <c r="O721" s="172"/>
      <c r="Q721" s="12"/>
      <c r="S721" s="12"/>
      <c r="T721" s="11"/>
      <c r="U721" s="12"/>
      <c r="W721" s="12"/>
      <c r="X721" s="11"/>
      <c r="Y721" s="12"/>
      <c r="Z721" s="11"/>
      <c r="AA721" s="12"/>
    </row>
    <row r="722" spans="1:27" x14ac:dyDescent="0.25">
      <c r="A722" s="172"/>
      <c r="C722" s="12"/>
      <c r="F722" s="11"/>
      <c r="G722" s="12"/>
      <c r="J722" s="11"/>
      <c r="K722" s="12"/>
      <c r="L722" s="11"/>
      <c r="M722" s="12"/>
      <c r="O722" s="172"/>
      <c r="Q722" s="12"/>
      <c r="T722" s="11"/>
      <c r="U722" s="12"/>
      <c r="X722" s="11"/>
      <c r="Y722" s="12"/>
      <c r="Z722" s="11"/>
      <c r="AA722" s="12"/>
    </row>
    <row r="723" spans="1:27" ht="15.75" thickBot="1" x14ac:dyDescent="0.3">
      <c r="A723" s="173"/>
      <c r="B723" s="14"/>
      <c r="C723" s="15"/>
      <c r="D723" s="14"/>
      <c r="E723" s="15"/>
      <c r="F723" s="13"/>
      <c r="G723" s="15"/>
      <c r="H723" s="14"/>
      <c r="I723" s="15"/>
      <c r="J723" s="13"/>
      <c r="K723" s="15"/>
      <c r="L723" s="13"/>
      <c r="M723" s="15"/>
      <c r="N723" s="12"/>
      <c r="O723" s="173"/>
      <c r="P723" s="14"/>
      <c r="Q723" s="15"/>
      <c r="R723" s="14"/>
      <c r="S723" s="15"/>
      <c r="T723" s="13"/>
      <c r="U723" s="15"/>
      <c r="V723" s="14"/>
      <c r="W723" s="15"/>
      <c r="X723" s="13"/>
      <c r="Y723" s="15"/>
      <c r="Z723" s="13"/>
      <c r="AA723" s="15"/>
    </row>
    <row r="724" spans="1:27" x14ac:dyDescent="0.25">
      <c r="A724" s="171" t="s">
        <v>206</v>
      </c>
      <c r="B724" s="8"/>
      <c r="C724" s="9"/>
      <c r="D724" s="9"/>
      <c r="E724" s="10"/>
      <c r="F724" s="8"/>
      <c r="G724" s="9"/>
      <c r="H724" s="9"/>
      <c r="I724" s="10"/>
      <c r="J724" s="8"/>
      <c r="K724" s="9"/>
      <c r="L724" s="9"/>
      <c r="M724" s="10"/>
      <c r="N724" s="12"/>
      <c r="O724" s="171" t="s">
        <v>206</v>
      </c>
      <c r="P724" s="8"/>
      <c r="Q724" s="9"/>
      <c r="R724" s="9"/>
      <c r="S724" s="10"/>
      <c r="T724" s="8"/>
      <c r="U724" s="9"/>
      <c r="V724" s="9"/>
      <c r="W724" s="10"/>
      <c r="X724" s="8"/>
      <c r="Y724" s="9"/>
      <c r="Z724" s="9"/>
      <c r="AA724" s="10"/>
    </row>
    <row r="725" spans="1:27" x14ac:dyDescent="0.25">
      <c r="A725" s="172"/>
      <c r="B725" s="11"/>
      <c r="E725" s="12"/>
      <c r="F725" s="11"/>
      <c r="I725" s="12"/>
      <c r="J725" s="11"/>
      <c r="M725" s="12"/>
      <c r="N725" s="12"/>
      <c r="O725" s="172"/>
      <c r="P725" s="11"/>
      <c r="S725" s="12"/>
      <c r="T725" s="11"/>
      <c r="W725" s="12"/>
      <c r="X725" s="11"/>
      <c r="AA725" s="12"/>
    </row>
    <row r="726" spans="1:27" x14ac:dyDescent="0.25">
      <c r="A726" s="172"/>
      <c r="B726" s="11"/>
      <c r="E726" s="12"/>
      <c r="F726" s="11"/>
      <c r="I726" s="12"/>
      <c r="J726" s="11"/>
      <c r="M726" s="12"/>
      <c r="N726" s="12"/>
      <c r="O726" s="172"/>
      <c r="P726" s="11"/>
      <c r="S726" s="12"/>
      <c r="T726" s="11"/>
      <c r="W726" s="12"/>
      <c r="X726" s="11"/>
      <c r="AA726" s="12"/>
    </row>
    <row r="727" spans="1:27" x14ac:dyDescent="0.25">
      <c r="A727" s="172"/>
      <c r="B727" s="11"/>
      <c r="E727" s="12"/>
      <c r="F727" s="11"/>
      <c r="I727" s="12"/>
      <c r="J727" s="11"/>
      <c r="M727" s="12"/>
      <c r="N727" s="12"/>
      <c r="O727" s="172"/>
      <c r="P727" s="11"/>
      <c r="S727" s="12"/>
      <c r="T727" s="11"/>
      <c r="W727" s="12"/>
      <c r="X727" s="11"/>
      <c r="AA727" s="12"/>
    </row>
    <row r="728" spans="1:27" ht="15.75" thickBot="1" x14ac:dyDescent="0.3">
      <c r="A728" s="172"/>
      <c r="B728" s="13"/>
      <c r="C728" s="14"/>
      <c r="D728" s="14"/>
      <c r="E728" s="15"/>
      <c r="F728" s="13"/>
      <c r="G728" s="14"/>
      <c r="H728" s="14"/>
      <c r="I728" s="15"/>
      <c r="J728" s="13"/>
      <c r="K728" s="14"/>
      <c r="L728" s="14"/>
      <c r="M728" s="15"/>
      <c r="N728" s="12"/>
      <c r="O728" s="172"/>
      <c r="P728" s="13"/>
      <c r="Q728" s="14"/>
      <c r="R728" s="14"/>
      <c r="S728" s="15"/>
      <c r="T728" s="13"/>
      <c r="U728" s="14"/>
      <c r="V728" s="14"/>
      <c r="W728" s="15"/>
      <c r="X728" s="13"/>
      <c r="Y728" s="14"/>
      <c r="Z728" s="14"/>
      <c r="AA728" s="15"/>
    </row>
    <row r="729" spans="1:27" x14ac:dyDescent="0.25">
      <c r="A729" s="172"/>
      <c r="B729" s="8"/>
      <c r="C729" s="10"/>
      <c r="E729" s="12"/>
      <c r="F729" s="8"/>
      <c r="G729" s="10"/>
      <c r="I729" s="12"/>
      <c r="J729" s="8"/>
      <c r="K729" s="10"/>
      <c r="M729" s="12"/>
      <c r="N729" s="12"/>
      <c r="O729" s="172"/>
      <c r="P729" s="8"/>
      <c r="Q729" s="10"/>
      <c r="S729" s="12"/>
      <c r="T729" s="8"/>
      <c r="U729" s="10"/>
      <c r="W729" s="12"/>
      <c r="X729" s="8"/>
      <c r="Y729" s="10"/>
      <c r="AA729" s="12"/>
    </row>
    <row r="730" spans="1:27" x14ac:dyDescent="0.25">
      <c r="A730" s="172"/>
      <c r="B730" s="11"/>
      <c r="C730" s="12"/>
      <c r="E730" s="12"/>
      <c r="F730" s="11"/>
      <c r="G730" s="12"/>
      <c r="I730" s="12"/>
      <c r="J730" s="11"/>
      <c r="K730" s="12"/>
      <c r="M730" s="12"/>
      <c r="N730" s="12"/>
      <c r="O730" s="172"/>
      <c r="P730" s="11"/>
      <c r="Q730" s="12"/>
      <c r="S730" s="12"/>
      <c r="T730" s="11"/>
      <c r="U730" s="12"/>
      <c r="W730" s="12"/>
      <c r="X730" s="11"/>
      <c r="Y730" s="12"/>
      <c r="AA730" s="12"/>
    </row>
    <row r="731" spans="1:27" x14ac:dyDescent="0.25">
      <c r="A731" s="172"/>
      <c r="B731" s="11"/>
      <c r="C731" s="12"/>
      <c r="E731" s="12"/>
      <c r="F731" s="11"/>
      <c r="G731" s="12"/>
      <c r="I731" s="12"/>
      <c r="J731" s="11"/>
      <c r="K731" s="12"/>
      <c r="M731" s="12"/>
      <c r="N731" s="12"/>
      <c r="O731" s="172"/>
      <c r="P731" s="11"/>
      <c r="Q731" s="12"/>
      <c r="S731" s="12"/>
      <c r="T731" s="11"/>
      <c r="U731" s="12"/>
      <c r="W731" s="12"/>
      <c r="X731" s="11"/>
      <c r="Y731" s="12"/>
      <c r="AA731" s="12"/>
    </row>
    <row r="732" spans="1:27" x14ac:dyDescent="0.25">
      <c r="A732" s="172"/>
      <c r="B732" s="11"/>
      <c r="C732" s="12"/>
      <c r="E732" s="12"/>
      <c r="F732" s="11"/>
      <c r="G732" s="12"/>
      <c r="I732" s="12"/>
      <c r="J732" s="11"/>
      <c r="K732" s="12"/>
      <c r="M732" s="12"/>
      <c r="N732" s="12"/>
      <c r="O732" s="172"/>
      <c r="P732" s="11"/>
      <c r="Q732" s="12"/>
      <c r="S732" s="12"/>
      <c r="T732" s="11"/>
      <c r="U732" s="12"/>
      <c r="W732" s="12"/>
      <c r="X732" s="11"/>
      <c r="Y732" s="12"/>
      <c r="AA732" s="12"/>
    </row>
    <row r="733" spans="1:27" x14ac:dyDescent="0.25">
      <c r="A733" s="172"/>
      <c r="B733" s="11"/>
      <c r="C733" s="12"/>
      <c r="E733" s="12"/>
      <c r="F733" s="11"/>
      <c r="G733" s="12"/>
      <c r="I733" s="12"/>
      <c r="J733" s="11"/>
      <c r="K733" s="12"/>
      <c r="M733" s="12"/>
      <c r="N733" s="12"/>
      <c r="O733" s="172"/>
      <c r="P733" s="11"/>
      <c r="Q733" s="12"/>
      <c r="S733" s="12"/>
      <c r="T733" s="11"/>
      <c r="U733" s="12"/>
      <c r="W733" s="12"/>
      <c r="X733" s="11"/>
      <c r="Y733" s="12"/>
      <c r="AA733" s="12"/>
    </row>
    <row r="734" spans="1:27" ht="15.75" thickBot="1" x14ac:dyDescent="0.3">
      <c r="A734" s="173"/>
      <c r="B734" s="13"/>
      <c r="C734" s="15"/>
      <c r="D734" s="14"/>
      <c r="E734" s="15"/>
      <c r="F734" s="13"/>
      <c r="G734" s="15"/>
      <c r="H734" s="14"/>
      <c r="I734" s="15"/>
      <c r="J734" s="13"/>
      <c r="K734" s="15"/>
      <c r="L734" s="14"/>
      <c r="M734" s="15"/>
      <c r="N734" s="12"/>
      <c r="O734" s="173"/>
      <c r="P734" s="13"/>
      <c r="Q734" s="15"/>
      <c r="R734" s="14"/>
      <c r="S734" s="15"/>
      <c r="T734" s="13"/>
      <c r="U734" s="15"/>
      <c r="V734" s="14"/>
      <c r="W734" s="15"/>
      <c r="X734" s="13"/>
      <c r="Y734" s="15"/>
      <c r="Z734" s="14"/>
      <c r="AA734" s="15"/>
    </row>
    <row r="736" spans="1:27" ht="15.75" thickBot="1" x14ac:dyDescent="0.3"/>
    <row r="737" spans="1:27" ht="26.25" x14ac:dyDescent="0.25">
      <c r="B737" s="8" t="s">
        <v>202</v>
      </c>
      <c r="C737" s="9"/>
      <c r="D737" s="9"/>
      <c r="E737" s="10"/>
      <c r="F737" s="174"/>
      <c r="G737" s="175"/>
      <c r="H737" s="175"/>
      <c r="I737" s="175"/>
      <c r="J737" s="175"/>
      <c r="K737" s="175"/>
      <c r="L737" s="175"/>
      <c r="M737" s="176"/>
      <c r="N737" s="16"/>
      <c r="P737" s="8" t="s">
        <v>202</v>
      </c>
      <c r="Q737" s="9"/>
      <c r="R737" s="9"/>
      <c r="S737" s="10"/>
      <c r="T737" s="174"/>
      <c r="U737" s="175"/>
      <c r="V737" s="175"/>
      <c r="W737" s="175"/>
      <c r="X737" s="175"/>
      <c r="Y737" s="175"/>
      <c r="Z737" s="175"/>
      <c r="AA737" s="176"/>
    </row>
    <row r="738" spans="1:27" ht="26.25" x14ac:dyDescent="0.25">
      <c r="B738" s="11"/>
      <c r="E738" s="12"/>
      <c r="F738" s="177"/>
      <c r="G738" s="178"/>
      <c r="H738" s="178"/>
      <c r="I738" s="178"/>
      <c r="J738" s="178"/>
      <c r="K738" s="178"/>
      <c r="L738" s="178"/>
      <c r="M738" s="179"/>
      <c r="N738" s="16"/>
      <c r="P738" s="11"/>
      <c r="S738" s="12"/>
      <c r="T738" s="177"/>
      <c r="U738" s="178"/>
      <c r="V738" s="178"/>
      <c r="W738" s="178"/>
      <c r="X738" s="178"/>
      <c r="Y738" s="178"/>
      <c r="Z738" s="178"/>
      <c r="AA738" s="179"/>
    </row>
    <row r="739" spans="1:27" ht="26.25" x14ac:dyDescent="0.25">
      <c r="B739" s="11"/>
      <c r="E739" s="12"/>
      <c r="F739" s="177"/>
      <c r="G739" s="178"/>
      <c r="H739" s="178"/>
      <c r="I739" s="178"/>
      <c r="J739" s="178"/>
      <c r="K739" s="178"/>
      <c r="L739" s="178"/>
      <c r="M739" s="179"/>
      <c r="N739" s="16"/>
      <c r="P739" s="11"/>
      <c r="S739" s="12"/>
      <c r="T739" s="177"/>
      <c r="U739" s="178"/>
      <c r="V739" s="178"/>
      <c r="W739" s="178"/>
      <c r="X739" s="178"/>
      <c r="Y739" s="178"/>
      <c r="Z739" s="178"/>
      <c r="AA739" s="179"/>
    </row>
    <row r="740" spans="1:27" ht="27" thickBot="1" x14ac:dyDescent="0.3">
      <c r="B740" s="11"/>
      <c r="E740" s="12"/>
      <c r="F740" s="180"/>
      <c r="G740" s="181"/>
      <c r="H740" s="181"/>
      <c r="I740" s="181"/>
      <c r="J740" s="181"/>
      <c r="K740" s="181"/>
      <c r="L740" s="181"/>
      <c r="M740" s="182"/>
      <c r="N740" s="16"/>
      <c r="P740" s="11"/>
      <c r="S740" s="12"/>
      <c r="T740" s="180"/>
      <c r="U740" s="181"/>
      <c r="V740" s="181"/>
      <c r="W740" s="181"/>
      <c r="X740" s="181"/>
      <c r="Y740" s="181"/>
      <c r="Z740" s="181"/>
      <c r="AA740" s="182"/>
    </row>
    <row r="741" spans="1:27" ht="18.75" x14ac:dyDescent="0.25">
      <c r="B741" s="11"/>
      <c r="E741" s="12"/>
      <c r="F741" s="8"/>
      <c r="G741" s="183" t="e">
        <f>INDEX(Database!$B:$G,MATCH(F737,Database!$B:$B,0),MATCH(F742,Database!$B$1:$G$1,0))</f>
        <v>#N/A</v>
      </c>
      <c r="H741" s="183"/>
      <c r="I741" s="183"/>
      <c r="J741" s="183"/>
      <c r="K741" s="183"/>
      <c r="L741" s="183"/>
      <c r="M741" s="184"/>
      <c r="N741" s="17"/>
      <c r="P741" s="11"/>
      <c r="S741" s="12"/>
      <c r="T741" s="8"/>
      <c r="U741" s="183" t="e">
        <f>INDEX(Database!$B:$G,MATCH(T737,Database!$B:$B,0),MATCH(T742,Database!$B$1:$G$1,0))</f>
        <v>#N/A</v>
      </c>
      <c r="V741" s="183"/>
      <c r="W741" s="183"/>
      <c r="X741" s="183"/>
      <c r="Y741" s="183"/>
      <c r="Z741" s="183"/>
      <c r="AA741" s="184"/>
    </row>
    <row r="742" spans="1:27" ht="18.75" x14ac:dyDescent="0.25">
      <c r="B742" s="11"/>
      <c r="E742" s="12"/>
      <c r="F742" s="11" t="s">
        <v>207</v>
      </c>
      <c r="G742" s="185"/>
      <c r="H742" s="185"/>
      <c r="I742" s="185"/>
      <c r="J742" s="185"/>
      <c r="K742" s="185"/>
      <c r="L742" s="185"/>
      <c r="M742" s="186"/>
      <c r="N742" s="17"/>
      <c r="P742" s="11"/>
      <c r="S742" s="12"/>
      <c r="T742" s="11" t="s">
        <v>207</v>
      </c>
      <c r="U742" s="185"/>
      <c r="V742" s="185"/>
      <c r="W742" s="185"/>
      <c r="X742" s="185"/>
      <c r="Y742" s="185"/>
      <c r="Z742" s="185"/>
      <c r="AA742" s="186"/>
    </row>
    <row r="743" spans="1:27" ht="19.5" thickBot="1" x14ac:dyDescent="0.3">
      <c r="B743" s="11"/>
      <c r="E743" s="12"/>
      <c r="F743" s="13"/>
      <c r="G743" s="187"/>
      <c r="H743" s="187"/>
      <c r="I743" s="187"/>
      <c r="J743" s="187"/>
      <c r="K743" s="187"/>
      <c r="L743" s="187"/>
      <c r="M743" s="188"/>
      <c r="N743" s="17"/>
      <c r="P743" s="11"/>
      <c r="S743" s="12"/>
      <c r="T743" s="13"/>
      <c r="U743" s="187"/>
      <c r="V743" s="187"/>
      <c r="W743" s="187"/>
      <c r="X743" s="187"/>
      <c r="Y743" s="187"/>
      <c r="Z743" s="187"/>
      <c r="AA743" s="188"/>
    </row>
    <row r="744" spans="1:27" x14ac:dyDescent="0.25">
      <c r="B744" s="11"/>
      <c r="E744" s="12"/>
      <c r="F744" s="8"/>
      <c r="G744" s="9"/>
      <c r="I744" s="10"/>
      <c r="M744" s="12"/>
      <c r="P744" s="11"/>
      <c r="S744" s="12"/>
      <c r="T744" s="8"/>
      <c r="U744" s="9"/>
      <c r="W744" s="10"/>
      <c r="AA744" s="12"/>
    </row>
    <row r="745" spans="1:27" x14ac:dyDescent="0.25">
      <c r="B745" s="11"/>
      <c r="E745" s="12"/>
      <c r="F745" s="11" t="s">
        <v>200</v>
      </c>
      <c r="I745" s="12"/>
      <c r="J745" t="s">
        <v>201</v>
      </c>
      <c r="M745" s="12"/>
      <c r="P745" s="11"/>
      <c r="S745" s="12"/>
      <c r="T745" s="11" t="s">
        <v>200</v>
      </c>
      <c r="W745" s="12"/>
      <c r="X745" t="s">
        <v>201</v>
      </c>
      <c r="AA745" s="12"/>
    </row>
    <row r="746" spans="1:27" ht="15.75" thickBot="1" x14ac:dyDescent="0.3">
      <c r="B746" s="13"/>
      <c r="C746" s="14"/>
      <c r="D746" s="14"/>
      <c r="E746" s="15"/>
      <c r="F746" s="13"/>
      <c r="G746" s="14"/>
      <c r="H746" s="14"/>
      <c r="I746" s="15"/>
      <c r="J746" s="14"/>
      <c r="K746" s="14"/>
      <c r="L746" s="14"/>
      <c r="M746" s="15"/>
      <c r="P746" s="13"/>
      <c r="Q746" s="14"/>
      <c r="R746" s="14"/>
      <c r="S746" s="15"/>
      <c r="T746" s="13"/>
      <c r="U746" s="14"/>
      <c r="V746" s="14"/>
      <c r="W746" s="15"/>
      <c r="X746" s="14"/>
      <c r="Y746" s="14"/>
      <c r="Z746" s="14"/>
      <c r="AA746" s="15"/>
    </row>
    <row r="747" spans="1:27" ht="15.75" thickBot="1" x14ac:dyDescent="0.3">
      <c r="B747" s="189" t="s">
        <v>208</v>
      </c>
      <c r="C747" s="190"/>
      <c r="D747" s="190"/>
      <c r="E747" s="191"/>
      <c r="F747" s="189" t="s">
        <v>203</v>
      </c>
      <c r="G747" s="190"/>
      <c r="H747" s="190"/>
      <c r="I747" s="191"/>
      <c r="J747" s="189" t="s">
        <v>204</v>
      </c>
      <c r="K747" s="190"/>
      <c r="L747" s="190"/>
      <c r="M747" s="191"/>
      <c r="N747" s="18"/>
      <c r="P747" s="189" t="s">
        <v>208</v>
      </c>
      <c r="Q747" s="190"/>
      <c r="R747" s="190"/>
      <c r="S747" s="191"/>
      <c r="T747" s="189" t="s">
        <v>203</v>
      </c>
      <c r="U747" s="190"/>
      <c r="V747" s="190"/>
      <c r="W747" s="191"/>
      <c r="X747" s="189" t="s">
        <v>204</v>
      </c>
      <c r="Y747" s="190"/>
      <c r="Z747" s="190"/>
      <c r="AA747" s="191"/>
    </row>
    <row r="748" spans="1:27" x14ac:dyDescent="0.25">
      <c r="A748" s="171" t="s">
        <v>205</v>
      </c>
      <c r="B748" s="8"/>
      <c r="C748" s="9"/>
      <c r="D748" s="9"/>
      <c r="E748" s="10"/>
      <c r="F748" s="8"/>
      <c r="G748" s="9"/>
      <c r="H748" s="9"/>
      <c r="I748" s="10"/>
      <c r="J748" s="8"/>
      <c r="K748" s="9"/>
      <c r="L748" s="9"/>
      <c r="M748" s="10"/>
      <c r="N748" s="12"/>
      <c r="O748" s="171" t="s">
        <v>205</v>
      </c>
      <c r="P748" s="8"/>
      <c r="Q748" s="9"/>
      <c r="R748" s="9"/>
      <c r="S748" s="10"/>
      <c r="T748" s="8"/>
      <c r="U748" s="9"/>
      <c r="V748" s="9"/>
      <c r="W748" s="10"/>
      <c r="X748" s="8"/>
      <c r="Y748" s="9"/>
      <c r="Z748" s="9"/>
      <c r="AA748" s="10"/>
    </row>
    <row r="749" spans="1:27" x14ac:dyDescent="0.25">
      <c r="A749" s="172"/>
      <c r="B749" s="11"/>
      <c r="E749" s="12"/>
      <c r="F749" s="11"/>
      <c r="I749" s="12"/>
      <c r="J749" s="11"/>
      <c r="M749" s="12"/>
      <c r="N749" s="12"/>
      <c r="O749" s="172"/>
      <c r="P749" s="11"/>
      <c r="S749" s="12"/>
      <c r="T749" s="11"/>
      <c r="W749" s="12"/>
      <c r="X749" s="11"/>
      <c r="AA749" s="12"/>
    </row>
    <row r="750" spans="1:27" x14ac:dyDescent="0.25">
      <c r="A750" s="172"/>
      <c r="B750" s="11"/>
      <c r="E750" s="12"/>
      <c r="F750" s="11"/>
      <c r="I750" s="12"/>
      <c r="J750" s="11"/>
      <c r="M750" s="12"/>
      <c r="N750" s="12"/>
      <c r="O750" s="172"/>
      <c r="P750" s="11"/>
      <c r="S750" s="12"/>
      <c r="T750" s="11"/>
      <c r="W750" s="12"/>
      <c r="X750" s="11"/>
      <c r="AA750" s="12"/>
    </row>
    <row r="751" spans="1:27" x14ac:dyDescent="0.25">
      <c r="A751" s="172"/>
      <c r="B751" s="11"/>
      <c r="E751" s="12"/>
      <c r="F751" s="11"/>
      <c r="I751" s="12"/>
      <c r="J751" s="11"/>
      <c r="M751" s="12"/>
      <c r="O751" s="172"/>
      <c r="P751" s="11"/>
      <c r="S751" s="12"/>
      <c r="T751" s="11"/>
      <c r="W751" s="12"/>
      <c r="X751" s="11"/>
      <c r="AA751" s="12"/>
    </row>
    <row r="752" spans="1:27" ht="15.75" thickBot="1" x14ac:dyDescent="0.3">
      <c r="A752" s="172"/>
      <c r="B752" s="13"/>
      <c r="C752" s="14"/>
      <c r="D752" s="14"/>
      <c r="E752" s="15"/>
      <c r="F752" s="13"/>
      <c r="G752" s="14"/>
      <c r="H752" s="14"/>
      <c r="I752" s="15"/>
      <c r="J752" s="13"/>
      <c r="K752" s="14"/>
      <c r="L752" s="14"/>
      <c r="M752" s="15"/>
      <c r="N752" s="12"/>
      <c r="O752" s="172"/>
      <c r="P752" s="13"/>
      <c r="Q752" s="14"/>
      <c r="R752" s="14"/>
      <c r="S752" s="15"/>
      <c r="T752" s="13"/>
      <c r="U752" s="14"/>
      <c r="V752" s="14"/>
      <c r="W752" s="15"/>
      <c r="X752" s="13"/>
      <c r="Y752" s="14"/>
      <c r="Z752" s="14"/>
      <c r="AA752" s="15"/>
    </row>
    <row r="753" spans="1:27" x14ac:dyDescent="0.25">
      <c r="A753" s="172"/>
      <c r="B753" s="9"/>
      <c r="C753" s="10"/>
      <c r="E753" s="12"/>
      <c r="F753" s="8"/>
      <c r="G753" s="10"/>
      <c r="I753" s="12"/>
      <c r="J753" s="8"/>
      <c r="K753" s="10"/>
      <c r="L753" s="8"/>
      <c r="M753" s="10"/>
      <c r="N753" s="12"/>
      <c r="O753" s="172"/>
      <c r="P753" s="9"/>
      <c r="Q753" s="10"/>
      <c r="S753" s="12"/>
      <c r="T753" s="8"/>
      <c r="U753" s="10"/>
      <c r="W753" s="12"/>
      <c r="X753" s="8"/>
      <c r="Y753" s="10"/>
      <c r="Z753" s="8"/>
      <c r="AA753" s="10"/>
    </row>
    <row r="754" spans="1:27" x14ac:dyDescent="0.25">
      <c r="A754" s="172"/>
      <c r="C754" s="12"/>
      <c r="E754" s="12"/>
      <c r="F754" s="11"/>
      <c r="G754" s="12"/>
      <c r="I754" s="12"/>
      <c r="J754" s="11"/>
      <c r="K754" s="12"/>
      <c r="L754" s="11"/>
      <c r="M754" s="12"/>
      <c r="N754" s="12"/>
      <c r="O754" s="172"/>
      <c r="Q754" s="12"/>
      <c r="S754" s="12"/>
      <c r="T754" s="11"/>
      <c r="U754" s="12"/>
      <c r="W754" s="12"/>
      <c r="X754" s="11"/>
      <c r="Y754" s="12"/>
      <c r="Z754" s="11"/>
      <c r="AA754" s="12"/>
    </row>
    <row r="755" spans="1:27" x14ac:dyDescent="0.25">
      <c r="A755" s="172"/>
      <c r="C755" s="12"/>
      <c r="E755" s="12"/>
      <c r="F755" s="11"/>
      <c r="G755" s="12"/>
      <c r="I755" s="12"/>
      <c r="J755" s="11"/>
      <c r="K755" s="12"/>
      <c r="L755" s="11"/>
      <c r="M755" s="12"/>
      <c r="N755" s="12"/>
      <c r="O755" s="172"/>
      <c r="Q755" s="12"/>
      <c r="S755" s="12"/>
      <c r="T755" s="11"/>
      <c r="U755" s="12"/>
      <c r="W755" s="12"/>
      <c r="X755" s="11"/>
      <c r="Y755" s="12"/>
      <c r="Z755" s="11"/>
      <c r="AA755" s="12"/>
    </row>
    <row r="756" spans="1:27" x14ac:dyDescent="0.25">
      <c r="A756" s="172"/>
      <c r="C756" s="12"/>
      <c r="E756" s="12"/>
      <c r="F756" s="11"/>
      <c r="G756" s="12"/>
      <c r="I756" s="12"/>
      <c r="J756" s="11"/>
      <c r="K756" s="12"/>
      <c r="L756" s="11"/>
      <c r="M756" s="12"/>
      <c r="N756" s="12"/>
      <c r="O756" s="172"/>
      <c r="Q756" s="12"/>
      <c r="S756" s="12"/>
      <c r="T756" s="11"/>
      <c r="U756" s="12"/>
      <c r="W756" s="12"/>
      <c r="X756" s="11"/>
      <c r="Y756" s="12"/>
      <c r="Z756" s="11"/>
      <c r="AA756" s="12"/>
    </row>
    <row r="757" spans="1:27" x14ac:dyDescent="0.25">
      <c r="A757" s="172"/>
      <c r="C757" s="12"/>
      <c r="F757" s="11"/>
      <c r="G757" s="12"/>
      <c r="J757" s="11"/>
      <c r="K757" s="12"/>
      <c r="L757" s="11"/>
      <c r="M757" s="12"/>
      <c r="O757" s="172"/>
      <c r="Q757" s="12"/>
      <c r="T757" s="11"/>
      <c r="U757" s="12"/>
      <c r="X757" s="11"/>
      <c r="Y757" s="12"/>
      <c r="Z757" s="11"/>
      <c r="AA757" s="12"/>
    </row>
    <row r="758" spans="1:27" ht="15.75" thickBot="1" x14ac:dyDescent="0.3">
      <c r="A758" s="173"/>
      <c r="B758" s="14"/>
      <c r="C758" s="15"/>
      <c r="D758" s="14"/>
      <c r="E758" s="15"/>
      <c r="F758" s="13"/>
      <c r="G758" s="15"/>
      <c r="H758" s="14"/>
      <c r="I758" s="15"/>
      <c r="J758" s="13"/>
      <c r="K758" s="15"/>
      <c r="L758" s="13"/>
      <c r="M758" s="15"/>
      <c r="N758" s="12"/>
      <c r="O758" s="173"/>
      <c r="P758" s="14"/>
      <c r="Q758" s="15"/>
      <c r="R758" s="14"/>
      <c r="S758" s="15"/>
      <c r="T758" s="13"/>
      <c r="U758" s="15"/>
      <c r="V758" s="14"/>
      <c r="W758" s="15"/>
      <c r="X758" s="13"/>
      <c r="Y758" s="15"/>
      <c r="Z758" s="13"/>
      <c r="AA758" s="15"/>
    </row>
    <row r="759" spans="1:27" x14ac:dyDescent="0.25">
      <c r="A759" s="171" t="s">
        <v>206</v>
      </c>
      <c r="B759" s="8"/>
      <c r="C759" s="9"/>
      <c r="D759" s="9"/>
      <c r="E759" s="10"/>
      <c r="F759" s="8"/>
      <c r="G759" s="9"/>
      <c r="H759" s="9"/>
      <c r="I759" s="10"/>
      <c r="J759" s="8"/>
      <c r="K759" s="9"/>
      <c r="L759" s="9"/>
      <c r="M759" s="10"/>
      <c r="N759" s="12"/>
      <c r="O759" s="171" t="s">
        <v>206</v>
      </c>
      <c r="P759" s="8"/>
      <c r="Q759" s="9"/>
      <c r="R759" s="9"/>
      <c r="S759" s="10"/>
      <c r="T759" s="8"/>
      <c r="U759" s="9"/>
      <c r="V759" s="9"/>
      <c r="W759" s="10"/>
      <c r="X759" s="8"/>
      <c r="Y759" s="9"/>
      <c r="Z759" s="9"/>
      <c r="AA759" s="10"/>
    </row>
    <row r="760" spans="1:27" x14ac:dyDescent="0.25">
      <c r="A760" s="172"/>
      <c r="B760" s="11"/>
      <c r="E760" s="12"/>
      <c r="F760" s="11"/>
      <c r="I760" s="12"/>
      <c r="J760" s="11"/>
      <c r="M760" s="12"/>
      <c r="N760" s="12"/>
      <c r="O760" s="172"/>
      <c r="P760" s="11"/>
      <c r="S760" s="12"/>
      <c r="T760" s="11"/>
      <c r="W760" s="12"/>
      <c r="X760" s="11"/>
      <c r="AA760" s="12"/>
    </row>
    <row r="761" spans="1:27" x14ac:dyDescent="0.25">
      <c r="A761" s="172"/>
      <c r="B761" s="11"/>
      <c r="E761" s="12"/>
      <c r="F761" s="11"/>
      <c r="I761" s="12"/>
      <c r="J761" s="11"/>
      <c r="M761" s="12"/>
      <c r="N761" s="12"/>
      <c r="O761" s="172"/>
      <c r="P761" s="11"/>
      <c r="S761" s="12"/>
      <c r="T761" s="11"/>
      <c r="W761" s="12"/>
      <c r="X761" s="11"/>
      <c r="AA761" s="12"/>
    </row>
    <row r="762" spans="1:27" x14ac:dyDescent="0.25">
      <c r="A762" s="172"/>
      <c r="B762" s="11"/>
      <c r="E762" s="12"/>
      <c r="F762" s="11"/>
      <c r="I762" s="12"/>
      <c r="J762" s="11"/>
      <c r="M762" s="12"/>
      <c r="N762" s="12"/>
      <c r="O762" s="172"/>
      <c r="P762" s="11"/>
      <c r="S762" s="12"/>
      <c r="T762" s="11"/>
      <c r="W762" s="12"/>
      <c r="X762" s="11"/>
      <c r="AA762" s="12"/>
    </row>
    <row r="763" spans="1:27" ht="15.75" thickBot="1" x14ac:dyDescent="0.3">
      <c r="A763" s="172"/>
      <c r="B763" s="13"/>
      <c r="C763" s="14"/>
      <c r="D763" s="14"/>
      <c r="E763" s="15"/>
      <c r="F763" s="13"/>
      <c r="G763" s="14"/>
      <c r="H763" s="14"/>
      <c r="I763" s="15"/>
      <c r="J763" s="13"/>
      <c r="K763" s="14"/>
      <c r="L763" s="14"/>
      <c r="M763" s="15"/>
      <c r="N763" s="12"/>
      <c r="O763" s="172"/>
      <c r="P763" s="13"/>
      <c r="Q763" s="14"/>
      <c r="R763" s="14"/>
      <c r="S763" s="15"/>
      <c r="T763" s="13"/>
      <c r="U763" s="14"/>
      <c r="V763" s="14"/>
      <c r="W763" s="15"/>
      <c r="X763" s="13"/>
      <c r="Y763" s="14"/>
      <c r="Z763" s="14"/>
      <c r="AA763" s="15"/>
    </row>
    <row r="764" spans="1:27" x14ac:dyDescent="0.25">
      <c r="A764" s="172"/>
      <c r="B764" s="8"/>
      <c r="C764" s="10"/>
      <c r="E764" s="12"/>
      <c r="F764" s="8"/>
      <c r="G764" s="10"/>
      <c r="I764" s="12"/>
      <c r="J764" s="8"/>
      <c r="K764" s="10"/>
      <c r="M764" s="12"/>
      <c r="N764" s="12"/>
      <c r="O764" s="172"/>
      <c r="P764" s="8"/>
      <c r="Q764" s="10"/>
      <c r="S764" s="12"/>
      <c r="T764" s="8"/>
      <c r="U764" s="10"/>
      <c r="W764" s="12"/>
      <c r="X764" s="8"/>
      <c r="Y764" s="10"/>
      <c r="AA764" s="12"/>
    </row>
    <row r="765" spans="1:27" x14ac:dyDescent="0.25">
      <c r="A765" s="172"/>
      <c r="B765" s="11"/>
      <c r="C765" s="12"/>
      <c r="E765" s="12"/>
      <c r="F765" s="11"/>
      <c r="G765" s="12"/>
      <c r="I765" s="12"/>
      <c r="J765" s="11"/>
      <c r="K765" s="12"/>
      <c r="M765" s="12"/>
      <c r="N765" s="12"/>
      <c r="O765" s="172"/>
      <c r="P765" s="11"/>
      <c r="Q765" s="12"/>
      <c r="S765" s="12"/>
      <c r="T765" s="11"/>
      <c r="U765" s="12"/>
      <c r="W765" s="12"/>
      <c r="X765" s="11"/>
      <c r="Y765" s="12"/>
      <c r="AA765" s="12"/>
    </row>
    <row r="766" spans="1:27" x14ac:dyDescent="0.25">
      <c r="A766" s="172"/>
      <c r="B766" s="11"/>
      <c r="C766" s="12"/>
      <c r="E766" s="12"/>
      <c r="F766" s="11"/>
      <c r="G766" s="12"/>
      <c r="I766" s="12"/>
      <c r="J766" s="11"/>
      <c r="K766" s="12"/>
      <c r="M766" s="12"/>
      <c r="N766" s="12"/>
      <c r="O766" s="172"/>
      <c r="P766" s="11"/>
      <c r="Q766" s="12"/>
      <c r="S766" s="12"/>
      <c r="T766" s="11"/>
      <c r="U766" s="12"/>
      <c r="W766" s="12"/>
      <c r="X766" s="11"/>
      <c r="Y766" s="12"/>
      <c r="AA766" s="12"/>
    </row>
    <row r="767" spans="1:27" x14ac:dyDescent="0.25">
      <c r="A767" s="172"/>
      <c r="B767" s="11"/>
      <c r="C767" s="12"/>
      <c r="E767" s="12"/>
      <c r="F767" s="11"/>
      <c r="G767" s="12"/>
      <c r="I767" s="12"/>
      <c r="J767" s="11"/>
      <c r="K767" s="12"/>
      <c r="M767" s="12"/>
      <c r="N767" s="12"/>
      <c r="O767" s="172"/>
      <c r="P767" s="11"/>
      <c r="Q767" s="12"/>
      <c r="S767" s="12"/>
      <c r="T767" s="11"/>
      <c r="U767" s="12"/>
      <c r="W767" s="12"/>
      <c r="X767" s="11"/>
      <c r="Y767" s="12"/>
      <c r="AA767" s="12"/>
    </row>
    <row r="768" spans="1:27" x14ac:dyDescent="0.25">
      <c r="A768" s="172"/>
      <c r="B768" s="11"/>
      <c r="C768" s="12"/>
      <c r="E768" s="12"/>
      <c r="F768" s="11"/>
      <c r="G768" s="12"/>
      <c r="I768" s="12"/>
      <c r="J768" s="11"/>
      <c r="K768" s="12"/>
      <c r="M768" s="12"/>
      <c r="N768" s="12"/>
      <c r="O768" s="172"/>
      <c r="P768" s="11"/>
      <c r="Q768" s="12"/>
      <c r="S768" s="12"/>
      <c r="T768" s="11"/>
      <c r="U768" s="12"/>
      <c r="W768" s="12"/>
      <c r="X768" s="11"/>
      <c r="Y768" s="12"/>
      <c r="AA768" s="12"/>
    </row>
    <row r="769" spans="1:27" ht="15.75" thickBot="1" x14ac:dyDescent="0.3">
      <c r="A769" s="173"/>
      <c r="B769" s="13"/>
      <c r="C769" s="15"/>
      <c r="D769" s="14"/>
      <c r="E769" s="15"/>
      <c r="F769" s="13"/>
      <c r="G769" s="15"/>
      <c r="H769" s="14"/>
      <c r="I769" s="15"/>
      <c r="J769" s="13"/>
      <c r="K769" s="15"/>
      <c r="L769" s="14"/>
      <c r="M769" s="15"/>
      <c r="N769" s="12"/>
      <c r="O769" s="173"/>
      <c r="P769" s="13"/>
      <c r="Q769" s="15"/>
      <c r="R769" s="14"/>
      <c r="S769" s="15"/>
      <c r="T769" s="13"/>
      <c r="U769" s="15"/>
      <c r="V769" s="14"/>
      <c r="W769" s="15"/>
      <c r="X769" s="13"/>
      <c r="Y769" s="15"/>
      <c r="Z769" s="14"/>
      <c r="AA769" s="15"/>
    </row>
    <row r="771" spans="1:27" ht="15.75" thickBot="1" x14ac:dyDescent="0.3"/>
    <row r="772" spans="1:27" ht="26.25" x14ac:dyDescent="0.25">
      <c r="B772" s="8" t="s">
        <v>202</v>
      </c>
      <c r="C772" s="9"/>
      <c r="D772" s="9"/>
      <c r="E772" s="10"/>
      <c r="F772" s="174"/>
      <c r="G772" s="175"/>
      <c r="H772" s="175"/>
      <c r="I772" s="175"/>
      <c r="J772" s="175"/>
      <c r="K772" s="175"/>
      <c r="L772" s="175"/>
      <c r="M772" s="176"/>
      <c r="N772" s="16"/>
      <c r="P772" s="8" t="s">
        <v>202</v>
      </c>
      <c r="Q772" s="9"/>
      <c r="R772" s="9"/>
      <c r="S772" s="10"/>
      <c r="T772" s="174"/>
      <c r="U772" s="175"/>
      <c r="V772" s="175"/>
      <c r="W772" s="175"/>
      <c r="X772" s="175"/>
      <c r="Y772" s="175"/>
      <c r="Z772" s="175"/>
      <c r="AA772" s="176"/>
    </row>
    <row r="773" spans="1:27" ht="26.25" x14ac:dyDescent="0.25">
      <c r="B773" s="11"/>
      <c r="E773" s="12"/>
      <c r="F773" s="177"/>
      <c r="G773" s="178"/>
      <c r="H773" s="178"/>
      <c r="I773" s="178"/>
      <c r="J773" s="178"/>
      <c r="K773" s="178"/>
      <c r="L773" s="178"/>
      <c r="M773" s="179"/>
      <c r="N773" s="16"/>
      <c r="P773" s="11"/>
      <c r="S773" s="12"/>
      <c r="T773" s="177"/>
      <c r="U773" s="178"/>
      <c r="V773" s="178"/>
      <c r="W773" s="178"/>
      <c r="X773" s="178"/>
      <c r="Y773" s="178"/>
      <c r="Z773" s="178"/>
      <c r="AA773" s="179"/>
    </row>
    <row r="774" spans="1:27" ht="26.25" x14ac:dyDescent="0.25">
      <c r="B774" s="11"/>
      <c r="E774" s="12"/>
      <c r="F774" s="177"/>
      <c r="G774" s="178"/>
      <c r="H774" s="178"/>
      <c r="I774" s="178"/>
      <c r="J774" s="178"/>
      <c r="K774" s="178"/>
      <c r="L774" s="178"/>
      <c r="M774" s="179"/>
      <c r="N774" s="16"/>
      <c r="P774" s="11"/>
      <c r="S774" s="12"/>
      <c r="T774" s="177"/>
      <c r="U774" s="178"/>
      <c r="V774" s="178"/>
      <c r="W774" s="178"/>
      <c r="X774" s="178"/>
      <c r="Y774" s="178"/>
      <c r="Z774" s="178"/>
      <c r="AA774" s="179"/>
    </row>
    <row r="775" spans="1:27" ht="27" thickBot="1" x14ac:dyDescent="0.3">
      <c r="B775" s="11"/>
      <c r="E775" s="12"/>
      <c r="F775" s="180"/>
      <c r="G775" s="181"/>
      <c r="H775" s="181"/>
      <c r="I775" s="181"/>
      <c r="J775" s="181"/>
      <c r="K775" s="181"/>
      <c r="L775" s="181"/>
      <c r="M775" s="182"/>
      <c r="N775" s="16"/>
      <c r="P775" s="11"/>
      <c r="S775" s="12"/>
      <c r="T775" s="180"/>
      <c r="U775" s="181"/>
      <c r="V775" s="181"/>
      <c r="W775" s="181"/>
      <c r="X775" s="181"/>
      <c r="Y775" s="181"/>
      <c r="Z775" s="181"/>
      <c r="AA775" s="182"/>
    </row>
    <row r="776" spans="1:27" ht="18.75" x14ac:dyDescent="0.25">
      <c r="B776" s="11"/>
      <c r="E776" s="12"/>
      <c r="F776" s="8"/>
      <c r="G776" s="183" t="e">
        <f>INDEX(Database!$B:$G,MATCH(F772,Database!$B:$B,0),MATCH(F777,Database!$B$1:$G$1,0))</f>
        <v>#N/A</v>
      </c>
      <c r="H776" s="183"/>
      <c r="I776" s="183"/>
      <c r="J776" s="183"/>
      <c r="K776" s="183"/>
      <c r="L776" s="183"/>
      <c r="M776" s="184"/>
      <c r="N776" s="17"/>
      <c r="P776" s="11"/>
      <c r="S776" s="12"/>
      <c r="T776" s="8"/>
      <c r="U776" s="183" t="e">
        <f>INDEX(Database!$B:$G,MATCH(T772,Database!$B:$B,0),MATCH(T777,Database!$B$1:$G$1,0))</f>
        <v>#N/A</v>
      </c>
      <c r="V776" s="183"/>
      <c r="W776" s="183"/>
      <c r="X776" s="183"/>
      <c r="Y776" s="183"/>
      <c r="Z776" s="183"/>
      <c r="AA776" s="184"/>
    </row>
    <row r="777" spans="1:27" ht="18.75" x14ac:dyDescent="0.25">
      <c r="B777" s="11"/>
      <c r="E777" s="12"/>
      <c r="F777" s="11" t="s">
        <v>207</v>
      </c>
      <c r="G777" s="185"/>
      <c r="H777" s="185"/>
      <c r="I777" s="185"/>
      <c r="J777" s="185"/>
      <c r="K777" s="185"/>
      <c r="L777" s="185"/>
      <c r="M777" s="186"/>
      <c r="N777" s="17"/>
      <c r="P777" s="11"/>
      <c r="S777" s="12"/>
      <c r="T777" s="11" t="s">
        <v>207</v>
      </c>
      <c r="U777" s="185"/>
      <c r="V777" s="185"/>
      <c r="W777" s="185"/>
      <c r="X777" s="185"/>
      <c r="Y777" s="185"/>
      <c r="Z777" s="185"/>
      <c r="AA777" s="186"/>
    </row>
    <row r="778" spans="1:27" ht="19.5" thickBot="1" x14ac:dyDescent="0.3">
      <c r="B778" s="11"/>
      <c r="E778" s="12"/>
      <c r="F778" s="13"/>
      <c r="G778" s="187"/>
      <c r="H778" s="187"/>
      <c r="I778" s="187"/>
      <c r="J778" s="187"/>
      <c r="K778" s="187"/>
      <c r="L778" s="187"/>
      <c r="M778" s="188"/>
      <c r="N778" s="17"/>
      <c r="P778" s="11"/>
      <c r="S778" s="12"/>
      <c r="T778" s="13"/>
      <c r="U778" s="187"/>
      <c r="V778" s="187"/>
      <c r="W778" s="187"/>
      <c r="X778" s="187"/>
      <c r="Y778" s="187"/>
      <c r="Z778" s="187"/>
      <c r="AA778" s="188"/>
    </row>
    <row r="779" spans="1:27" x14ac:dyDescent="0.25">
      <c r="B779" s="11"/>
      <c r="E779" s="12"/>
      <c r="F779" s="8"/>
      <c r="G779" s="9"/>
      <c r="I779" s="10"/>
      <c r="M779" s="12"/>
      <c r="P779" s="11"/>
      <c r="S779" s="12"/>
      <c r="T779" s="8"/>
      <c r="U779" s="9"/>
      <c r="W779" s="10"/>
      <c r="AA779" s="12"/>
    </row>
    <row r="780" spans="1:27" x14ac:dyDescent="0.25">
      <c r="B780" s="11"/>
      <c r="E780" s="12"/>
      <c r="F780" s="11" t="s">
        <v>200</v>
      </c>
      <c r="I780" s="12"/>
      <c r="J780" t="s">
        <v>201</v>
      </c>
      <c r="M780" s="12"/>
      <c r="P780" s="11"/>
      <c r="S780" s="12"/>
      <c r="T780" s="11" t="s">
        <v>200</v>
      </c>
      <c r="W780" s="12"/>
      <c r="X780" t="s">
        <v>201</v>
      </c>
      <c r="AA780" s="12"/>
    </row>
    <row r="781" spans="1:27" ht="15.75" thickBot="1" x14ac:dyDescent="0.3">
      <c r="B781" s="13"/>
      <c r="C781" s="14"/>
      <c r="D781" s="14"/>
      <c r="E781" s="15"/>
      <c r="F781" s="13"/>
      <c r="G781" s="14"/>
      <c r="H781" s="14"/>
      <c r="I781" s="15"/>
      <c r="J781" s="14"/>
      <c r="K781" s="14"/>
      <c r="L781" s="14"/>
      <c r="M781" s="15"/>
      <c r="P781" s="13"/>
      <c r="Q781" s="14"/>
      <c r="R781" s="14"/>
      <c r="S781" s="15"/>
      <c r="T781" s="13"/>
      <c r="U781" s="14"/>
      <c r="V781" s="14"/>
      <c r="W781" s="15"/>
      <c r="X781" s="14"/>
      <c r="Y781" s="14"/>
      <c r="Z781" s="14"/>
      <c r="AA781" s="15"/>
    </row>
    <row r="782" spans="1:27" ht="15.75" thickBot="1" x14ac:dyDescent="0.3">
      <c r="B782" s="189" t="s">
        <v>208</v>
      </c>
      <c r="C782" s="190"/>
      <c r="D782" s="190"/>
      <c r="E782" s="191"/>
      <c r="F782" s="189" t="s">
        <v>203</v>
      </c>
      <c r="G782" s="190"/>
      <c r="H782" s="190"/>
      <c r="I782" s="191"/>
      <c r="J782" s="189" t="s">
        <v>204</v>
      </c>
      <c r="K782" s="190"/>
      <c r="L782" s="190"/>
      <c r="M782" s="191"/>
      <c r="N782" s="18"/>
      <c r="P782" s="189" t="s">
        <v>208</v>
      </c>
      <c r="Q782" s="190"/>
      <c r="R782" s="190"/>
      <c r="S782" s="191"/>
      <c r="T782" s="189" t="s">
        <v>203</v>
      </c>
      <c r="U782" s="190"/>
      <c r="V782" s="190"/>
      <c r="W782" s="191"/>
      <c r="X782" s="189" t="s">
        <v>204</v>
      </c>
      <c r="Y782" s="190"/>
      <c r="Z782" s="190"/>
      <c r="AA782" s="191"/>
    </row>
    <row r="783" spans="1:27" x14ac:dyDescent="0.25">
      <c r="A783" s="171" t="s">
        <v>205</v>
      </c>
      <c r="B783" s="8"/>
      <c r="C783" s="9"/>
      <c r="D783" s="9"/>
      <c r="E783" s="10"/>
      <c r="F783" s="8"/>
      <c r="G783" s="9"/>
      <c r="H783" s="9"/>
      <c r="I783" s="10"/>
      <c r="J783" s="8"/>
      <c r="K783" s="9"/>
      <c r="L783" s="9"/>
      <c r="M783" s="10"/>
      <c r="N783" s="12"/>
      <c r="O783" s="171" t="s">
        <v>205</v>
      </c>
      <c r="P783" s="8"/>
      <c r="Q783" s="9"/>
      <c r="R783" s="9"/>
      <c r="S783" s="10"/>
      <c r="T783" s="8"/>
      <c r="U783" s="9"/>
      <c r="V783" s="9"/>
      <c r="W783" s="10"/>
      <c r="X783" s="8"/>
      <c r="Y783" s="9"/>
      <c r="Z783" s="9"/>
      <c r="AA783" s="10"/>
    </row>
    <row r="784" spans="1:27" x14ac:dyDescent="0.25">
      <c r="A784" s="172"/>
      <c r="B784" s="11"/>
      <c r="E784" s="12"/>
      <c r="F784" s="11"/>
      <c r="I784" s="12"/>
      <c r="J784" s="11"/>
      <c r="M784" s="12"/>
      <c r="N784" s="12"/>
      <c r="O784" s="172"/>
      <c r="P784" s="11"/>
      <c r="S784" s="12"/>
      <c r="T784" s="11"/>
      <c r="W784" s="12"/>
      <c r="X784" s="11"/>
      <c r="AA784" s="12"/>
    </row>
    <row r="785" spans="1:27" x14ac:dyDescent="0.25">
      <c r="A785" s="172"/>
      <c r="B785" s="11"/>
      <c r="E785" s="12"/>
      <c r="F785" s="11"/>
      <c r="I785" s="12"/>
      <c r="J785" s="11"/>
      <c r="M785" s="12"/>
      <c r="N785" s="12"/>
      <c r="O785" s="172"/>
      <c r="P785" s="11"/>
      <c r="S785" s="12"/>
      <c r="T785" s="11"/>
      <c r="W785" s="12"/>
      <c r="X785" s="11"/>
      <c r="AA785" s="12"/>
    </row>
    <row r="786" spans="1:27" x14ac:dyDescent="0.25">
      <c r="A786" s="172"/>
      <c r="B786" s="11"/>
      <c r="E786" s="12"/>
      <c r="F786" s="11"/>
      <c r="I786" s="12"/>
      <c r="J786" s="11"/>
      <c r="M786" s="12"/>
      <c r="O786" s="172"/>
      <c r="P786" s="11"/>
      <c r="S786" s="12"/>
      <c r="T786" s="11"/>
      <c r="W786" s="12"/>
      <c r="X786" s="11"/>
      <c r="AA786" s="12"/>
    </row>
    <row r="787" spans="1:27" ht="15.75" thickBot="1" x14ac:dyDescent="0.3">
      <c r="A787" s="172"/>
      <c r="B787" s="13"/>
      <c r="C787" s="14"/>
      <c r="D787" s="14"/>
      <c r="E787" s="15"/>
      <c r="F787" s="13"/>
      <c r="G787" s="14"/>
      <c r="H787" s="14"/>
      <c r="I787" s="15"/>
      <c r="J787" s="13"/>
      <c r="K787" s="14"/>
      <c r="L787" s="14"/>
      <c r="M787" s="15"/>
      <c r="N787" s="12"/>
      <c r="O787" s="172"/>
      <c r="P787" s="13"/>
      <c r="Q787" s="14"/>
      <c r="R787" s="14"/>
      <c r="S787" s="15"/>
      <c r="T787" s="13"/>
      <c r="U787" s="14"/>
      <c r="V787" s="14"/>
      <c r="W787" s="15"/>
      <c r="X787" s="13"/>
      <c r="Y787" s="14"/>
      <c r="Z787" s="14"/>
      <c r="AA787" s="15"/>
    </row>
    <row r="788" spans="1:27" x14ac:dyDescent="0.25">
      <c r="A788" s="172"/>
      <c r="B788" s="9"/>
      <c r="C788" s="10"/>
      <c r="E788" s="12"/>
      <c r="F788" s="8"/>
      <c r="G788" s="10"/>
      <c r="I788" s="12"/>
      <c r="J788" s="8"/>
      <c r="K788" s="10"/>
      <c r="L788" s="8"/>
      <c r="M788" s="10"/>
      <c r="N788" s="12"/>
      <c r="O788" s="172"/>
      <c r="P788" s="9"/>
      <c r="Q788" s="10"/>
      <c r="S788" s="12"/>
      <c r="T788" s="8"/>
      <c r="U788" s="10"/>
      <c r="W788" s="12"/>
      <c r="X788" s="8"/>
      <c r="Y788" s="10"/>
      <c r="Z788" s="8"/>
      <c r="AA788" s="10"/>
    </row>
    <row r="789" spans="1:27" x14ac:dyDescent="0.25">
      <c r="A789" s="172"/>
      <c r="C789" s="12"/>
      <c r="E789" s="12"/>
      <c r="F789" s="11"/>
      <c r="G789" s="12"/>
      <c r="I789" s="12"/>
      <c r="J789" s="11"/>
      <c r="K789" s="12"/>
      <c r="L789" s="11"/>
      <c r="M789" s="12"/>
      <c r="N789" s="12"/>
      <c r="O789" s="172"/>
      <c r="Q789" s="12"/>
      <c r="S789" s="12"/>
      <c r="T789" s="11"/>
      <c r="U789" s="12"/>
      <c r="W789" s="12"/>
      <c r="X789" s="11"/>
      <c r="Y789" s="12"/>
      <c r="Z789" s="11"/>
      <c r="AA789" s="12"/>
    </row>
    <row r="790" spans="1:27" x14ac:dyDescent="0.25">
      <c r="A790" s="172"/>
      <c r="C790" s="12"/>
      <c r="E790" s="12"/>
      <c r="F790" s="11"/>
      <c r="G790" s="12"/>
      <c r="I790" s="12"/>
      <c r="J790" s="11"/>
      <c r="K790" s="12"/>
      <c r="L790" s="11"/>
      <c r="M790" s="12"/>
      <c r="N790" s="12"/>
      <c r="O790" s="172"/>
      <c r="Q790" s="12"/>
      <c r="S790" s="12"/>
      <c r="T790" s="11"/>
      <c r="U790" s="12"/>
      <c r="W790" s="12"/>
      <c r="X790" s="11"/>
      <c r="Y790" s="12"/>
      <c r="Z790" s="11"/>
      <c r="AA790" s="12"/>
    </row>
    <row r="791" spans="1:27" x14ac:dyDescent="0.25">
      <c r="A791" s="172"/>
      <c r="C791" s="12"/>
      <c r="E791" s="12"/>
      <c r="F791" s="11"/>
      <c r="G791" s="12"/>
      <c r="I791" s="12"/>
      <c r="J791" s="11"/>
      <c r="K791" s="12"/>
      <c r="L791" s="11"/>
      <c r="M791" s="12"/>
      <c r="N791" s="12"/>
      <c r="O791" s="172"/>
      <c r="Q791" s="12"/>
      <c r="S791" s="12"/>
      <c r="T791" s="11"/>
      <c r="U791" s="12"/>
      <c r="W791" s="12"/>
      <c r="X791" s="11"/>
      <c r="Y791" s="12"/>
      <c r="Z791" s="11"/>
      <c r="AA791" s="12"/>
    </row>
    <row r="792" spans="1:27" x14ac:dyDescent="0.25">
      <c r="A792" s="172"/>
      <c r="C792" s="12"/>
      <c r="F792" s="11"/>
      <c r="G792" s="12"/>
      <c r="J792" s="11"/>
      <c r="K792" s="12"/>
      <c r="L792" s="11"/>
      <c r="M792" s="12"/>
      <c r="O792" s="172"/>
      <c r="Q792" s="12"/>
      <c r="T792" s="11"/>
      <c r="U792" s="12"/>
      <c r="X792" s="11"/>
      <c r="Y792" s="12"/>
      <c r="Z792" s="11"/>
      <c r="AA792" s="12"/>
    </row>
    <row r="793" spans="1:27" ht="15.75" thickBot="1" x14ac:dyDescent="0.3">
      <c r="A793" s="173"/>
      <c r="B793" s="14"/>
      <c r="C793" s="15"/>
      <c r="D793" s="14"/>
      <c r="E793" s="15"/>
      <c r="F793" s="13"/>
      <c r="G793" s="15"/>
      <c r="H793" s="14"/>
      <c r="I793" s="15"/>
      <c r="J793" s="13"/>
      <c r="K793" s="15"/>
      <c r="L793" s="13"/>
      <c r="M793" s="15"/>
      <c r="N793" s="12"/>
      <c r="O793" s="173"/>
      <c r="P793" s="14"/>
      <c r="Q793" s="15"/>
      <c r="R793" s="14"/>
      <c r="S793" s="15"/>
      <c r="T793" s="13"/>
      <c r="U793" s="15"/>
      <c r="V793" s="14"/>
      <c r="W793" s="15"/>
      <c r="X793" s="13"/>
      <c r="Y793" s="15"/>
      <c r="Z793" s="13"/>
      <c r="AA793" s="15"/>
    </row>
    <row r="794" spans="1:27" x14ac:dyDescent="0.25">
      <c r="A794" s="171" t="s">
        <v>206</v>
      </c>
      <c r="B794" s="8"/>
      <c r="C794" s="9"/>
      <c r="D794" s="9"/>
      <c r="E794" s="10"/>
      <c r="F794" s="8"/>
      <c r="G794" s="9"/>
      <c r="H794" s="9"/>
      <c r="I794" s="10"/>
      <c r="J794" s="8"/>
      <c r="K794" s="9"/>
      <c r="L794" s="9"/>
      <c r="M794" s="10"/>
      <c r="N794" s="12"/>
      <c r="O794" s="171" t="s">
        <v>206</v>
      </c>
      <c r="P794" s="8"/>
      <c r="Q794" s="9"/>
      <c r="R794" s="9"/>
      <c r="S794" s="10"/>
      <c r="T794" s="8"/>
      <c r="U794" s="9"/>
      <c r="V794" s="9"/>
      <c r="W794" s="10"/>
      <c r="X794" s="8"/>
      <c r="Y794" s="9"/>
      <c r="Z794" s="9"/>
      <c r="AA794" s="10"/>
    </row>
    <row r="795" spans="1:27" x14ac:dyDescent="0.25">
      <c r="A795" s="172"/>
      <c r="B795" s="11"/>
      <c r="E795" s="12"/>
      <c r="F795" s="11"/>
      <c r="I795" s="12"/>
      <c r="J795" s="11"/>
      <c r="M795" s="12"/>
      <c r="N795" s="12"/>
      <c r="O795" s="172"/>
      <c r="P795" s="11"/>
      <c r="S795" s="12"/>
      <c r="T795" s="11"/>
      <c r="W795" s="12"/>
      <c r="X795" s="11"/>
      <c r="AA795" s="12"/>
    </row>
    <row r="796" spans="1:27" x14ac:dyDescent="0.25">
      <c r="A796" s="172"/>
      <c r="B796" s="11"/>
      <c r="E796" s="12"/>
      <c r="F796" s="11"/>
      <c r="I796" s="12"/>
      <c r="J796" s="11"/>
      <c r="M796" s="12"/>
      <c r="N796" s="12"/>
      <c r="O796" s="172"/>
      <c r="P796" s="11"/>
      <c r="S796" s="12"/>
      <c r="T796" s="11"/>
      <c r="W796" s="12"/>
      <c r="X796" s="11"/>
      <c r="AA796" s="12"/>
    </row>
    <row r="797" spans="1:27" x14ac:dyDescent="0.25">
      <c r="A797" s="172"/>
      <c r="B797" s="11"/>
      <c r="E797" s="12"/>
      <c r="F797" s="11"/>
      <c r="I797" s="12"/>
      <c r="J797" s="11"/>
      <c r="M797" s="12"/>
      <c r="N797" s="12"/>
      <c r="O797" s="172"/>
      <c r="P797" s="11"/>
      <c r="S797" s="12"/>
      <c r="T797" s="11"/>
      <c r="W797" s="12"/>
      <c r="X797" s="11"/>
      <c r="AA797" s="12"/>
    </row>
    <row r="798" spans="1:27" ht="15.75" thickBot="1" x14ac:dyDescent="0.3">
      <c r="A798" s="172"/>
      <c r="B798" s="13"/>
      <c r="C798" s="14"/>
      <c r="D798" s="14"/>
      <c r="E798" s="15"/>
      <c r="F798" s="13"/>
      <c r="G798" s="14"/>
      <c r="H798" s="14"/>
      <c r="I798" s="15"/>
      <c r="J798" s="13"/>
      <c r="K798" s="14"/>
      <c r="L798" s="14"/>
      <c r="M798" s="15"/>
      <c r="N798" s="12"/>
      <c r="O798" s="172"/>
      <c r="P798" s="13"/>
      <c r="Q798" s="14"/>
      <c r="R798" s="14"/>
      <c r="S798" s="15"/>
      <c r="T798" s="13"/>
      <c r="U798" s="14"/>
      <c r="V798" s="14"/>
      <c r="W798" s="15"/>
      <c r="X798" s="13"/>
      <c r="Y798" s="14"/>
      <c r="Z798" s="14"/>
      <c r="AA798" s="15"/>
    </row>
    <row r="799" spans="1:27" x14ac:dyDescent="0.25">
      <c r="A799" s="172"/>
      <c r="B799" s="8"/>
      <c r="C799" s="10"/>
      <c r="E799" s="12"/>
      <c r="F799" s="8"/>
      <c r="G799" s="10"/>
      <c r="I799" s="12"/>
      <c r="J799" s="8"/>
      <c r="K799" s="10"/>
      <c r="M799" s="12"/>
      <c r="N799" s="12"/>
      <c r="O799" s="172"/>
      <c r="P799" s="8"/>
      <c r="Q799" s="10"/>
      <c r="S799" s="12"/>
      <c r="T799" s="8"/>
      <c r="U799" s="10"/>
      <c r="W799" s="12"/>
      <c r="X799" s="8"/>
      <c r="Y799" s="10"/>
      <c r="AA799" s="12"/>
    </row>
    <row r="800" spans="1:27" x14ac:dyDescent="0.25">
      <c r="A800" s="172"/>
      <c r="B800" s="11"/>
      <c r="C800" s="12"/>
      <c r="E800" s="12"/>
      <c r="F800" s="11"/>
      <c r="G800" s="12"/>
      <c r="I800" s="12"/>
      <c r="J800" s="11"/>
      <c r="K800" s="12"/>
      <c r="M800" s="12"/>
      <c r="N800" s="12"/>
      <c r="O800" s="172"/>
      <c r="P800" s="11"/>
      <c r="Q800" s="12"/>
      <c r="S800" s="12"/>
      <c r="T800" s="11"/>
      <c r="U800" s="12"/>
      <c r="W800" s="12"/>
      <c r="X800" s="11"/>
      <c r="Y800" s="12"/>
      <c r="AA800" s="12"/>
    </row>
    <row r="801" spans="1:27" x14ac:dyDescent="0.25">
      <c r="A801" s="172"/>
      <c r="B801" s="11"/>
      <c r="C801" s="12"/>
      <c r="E801" s="12"/>
      <c r="F801" s="11"/>
      <c r="G801" s="12"/>
      <c r="I801" s="12"/>
      <c r="J801" s="11"/>
      <c r="K801" s="12"/>
      <c r="M801" s="12"/>
      <c r="N801" s="12"/>
      <c r="O801" s="172"/>
      <c r="P801" s="11"/>
      <c r="Q801" s="12"/>
      <c r="S801" s="12"/>
      <c r="T801" s="11"/>
      <c r="U801" s="12"/>
      <c r="W801" s="12"/>
      <c r="X801" s="11"/>
      <c r="Y801" s="12"/>
      <c r="AA801" s="12"/>
    </row>
    <row r="802" spans="1:27" x14ac:dyDescent="0.25">
      <c r="A802" s="172"/>
      <c r="B802" s="11"/>
      <c r="C802" s="12"/>
      <c r="E802" s="12"/>
      <c r="F802" s="11"/>
      <c r="G802" s="12"/>
      <c r="I802" s="12"/>
      <c r="J802" s="11"/>
      <c r="K802" s="12"/>
      <c r="M802" s="12"/>
      <c r="N802" s="12"/>
      <c r="O802" s="172"/>
      <c r="P802" s="11"/>
      <c r="Q802" s="12"/>
      <c r="S802" s="12"/>
      <c r="T802" s="11"/>
      <c r="U802" s="12"/>
      <c r="W802" s="12"/>
      <c r="X802" s="11"/>
      <c r="Y802" s="12"/>
      <c r="AA802" s="12"/>
    </row>
    <row r="803" spans="1:27" x14ac:dyDescent="0.25">
      <c r="A803" s="172"/>
      <c r="B803" s="11"/>
      <c r="C803" s="12"/>
      <c r="E803" s="12"/>
      <c r="F803" s="11"/>
      <c r="G803" s="12"/>
      <c r="I803" s="12"/>
      <c r="J803" s="11"/>
      <c r="K803" s="12"/>
      <c r="M803" s="12"/>
      <c r="N803" s="12"/>
      <c r="O803" s="172"/>
      <c r="P803" s="11"/>
      <c r="Q803" s="12"/>
      <c r="S803" s="12"/>
      <c r="T803" s="11"/>
      <c r="U803" s="12"/>
      <c r="W803" s="12"/>
      <c r="X803" s="11"/>
      <c r="Y803" s="12"/>
      <c r="AA803" s="12"/>
    </row>
    <row r="804" spans="1:27" ht="15.75" thickBot="1" x14ac:dyDescent="0.3">
      <c r="A804" s="173"/>
      <c r="B804" s="13"/>
      <c r="C804" s="15"/>
      <c r="D804" s="14"/>
      <c r="E804" s="15"/>
      <c r="F804" s="13"/>
      <c r="G804" s="15"/>
      <c r="H804" s="14"/>
      <c r="I804" s="15"/>
      <c r="J804" s="13"/>
      <c r="K804" s="15"/>
      <c r="L804" s="14"/>
      <c r="M804" s="15"/>
      <c r="N804" s="12"/>
      <c r="O804" s="173"/>
      <c r="P804" s="13"/>
      <c r="Q804" s="15"/>
      <c r="R804" s="14"/>
      <c r="S804" s="15"/>
      <c r="T804" s="13"/>
      <c r="U804" s="15"/>
      <c r="V804" s="14"/>
      <c r="W804" s="15"/>
      <c r="X804" s="13"/>
      <c r="Y804" s="15"/>
      <c r="Z804" s="14"/>
      <c r="AA804" s="15"/>
    </row>
    <row r="806" spans="1:27" ht="15.75" thickBot="1" x14ac:dyDescent="0.3"/>
    <row r="807" spans="1:27" ht="26.25" x14ac:dyDescent="0.25">
      <c r="B807" s="8" t="s">
        <v>202</v>
      </c>
      <c r="C807" s="9"/>
      <c r="D807" s="9"/>
      <c r="E807" s="10"/>
      <c r="F807" s="174"/>
      <c r="G807" s="175"/>
      <c r="H807" s="175"/>
      <c r="I807" s="175"/>
      <c r="J807" s="175"/>
      <c r="K807" s="175"/>
      <c r="L807" s="175"/>
      <c r="M807" s="176"/>
      <c r="N807" s="16"/>
      <c r="P807" s="8" t="s">
        <v>202</v>
      </c>
      <c r="Q807" s="9"/>
      <c r="R807" s="9"/>
      <c r="S807" s="10"/>
      <c r="T807" s="174"/>
      <c r="U807" s="175"/>
      <c r="V807" s="175"/>
      <c r="W807" s="175"/>
      <c r="X807" s="175"/>
      <c r="Y807" s="175"/>
      <c r="Z807" s="175"/>
      <c r="AA807" s="176"/>
    </row>
    <row r="808" spans="1:27" ht="26.25" x14ac:dyDescent="0.25">
      <c r="B808" s="11"/>
      <c r="E808" s="12"/>
      <c r="F808" s="177"/>
      <c r="G808" s="178"/>
      <c r="H808" s="178"/>
      <c r="I808" s="178"/>
      <c r="J808" s="178"/>
      <c r="K808" s="178"/>
      <c r="L808" s="178"/>
      <c r="M808" s="179"/>
      <c r="N808" s="16"/>
      <c r="P808" s="11"/>
      <c r="S808" s="12"/>
      <c r="T808" s="177"/>
      <c r="U808" s="178"/>
      <c r="V808" s="178"/>
      <c r="W808" s="178"/>
      <c r="X808" s="178"/>
      <c r="Y808" s="178"/>
      <c r="Z808" s="178"/>
      <c r="AA808" s="179"/>
    </row>
    <row r="809" spans="1:27" ht="26.25" x14ac:dyDescent="0.25">
      <c r="B809" s="11"/>
      <c r="E809" s="12"/>
      <c r="F809" s="177"/>
      <c r="G809" s="178"/>
      <c r="H809" s="178"/>
      <c r="I809" s="178"/>
      <c r="J809" s="178"/>
      <c r="K809" s="178"/>
      <c r="L809" s="178"/>
      <c r="M809" s="179"/>
      <c r="N809" s="16"/>
      <c r="P809" s="11"/>
      <c r="S809" s="12"/>
      <c r="T809" s="177"/>
      <c r="U809" s="178"/>
      <c r="V809" s="178"/>
      <c r="W809" s="178"/>
      <c r="X809" s="178"/>
      <c r="Y809" s="178"/>
      <c r="Z809" s="178"/>
      <c r="AA809" s="179"/>
    </row>
    <row r="810" spans="1:27" ht="27" thickBot="1" x14ac:dyDescent="0.3">
      <c r="B810" s="11"/>
      <c r="E810" s="12"/>
      <c r="F810" s="180"/>
      <c r="G810" s="181"/>
      <c r="H810" s="181"/>
      <c r="I810" s="181"/>
      <c r="J810" s="181"/>
      <c r="K810" s="181"/>
      <c r="L810" s="181"/>
      <c r="M810" s="182"/>
      <c r="N810" s="16"/>
      <c r="P810" s="11"/>
      <c r="S810" s="12"/>
      <c r="T810" s="180"/>
      <c r="U810" s="181"/>
      <c r="V810" s="181"/>
      <c r="W810" s="181"/>
      <c r="X810" s="181"/>
      <c r="Y810" s="181"/>
      <c r="Z810" s="181"/>
      <c r="AA810" s="182"/>
    </row>
    <row r="811" spans="1:27" ht="18.75" x14ac:dyDescent="0.25">
      <c r="B811" s="11"/>
      <c r="E811" s="12"/>
      <c r="F811" s="8"/>
      <c r="G811" s="183" t="e">
        <f>INDEX(Database!$B:$G,MATCH(F807,Database!$B:$B,0),MATCH(F812,Database!$B$1:$G$1,0))</f>
        <v>#N/A</v>
      </c>
      <c r="H811" s="183"/>
      <c r="I811" s="183"/>
      <c r="J811" s="183"/>
      <c r="K811" s="183"/>
      <c r="L811" s="183"/>
      <c r="M811" s="184"/>
      <c r="N811" s="17"/>
      <c r="P811" s="11"/>
      <c r="S811" s="12"/>
      <c r="T811" s="8"/>
      <c r="U811" s="183" t="e">
        <f>INDEX(Database!$B:$G,MATCH(T807,Database!$B:$B,0),MATCH(T812,Database!$B$1:$G$1,0))</f>
        <v>#N/A</v>
      </c>
      <c r="V811" s="183"/>
      <c r="W811" s="183"/>
      <c r="X811" s="183"/>
      <c r="Y811" s="183"/>
      <c r="Z811" s="183"/>
      <c r="AA811" s="184"/>
    </row>
    <row r="812" spans="1:27" ht="18.75" x14ac:dyDescent="0.25">
      <c r="B812" s="11"/>
      <c r="E812" s="12"/>
      <c r="F812" s="11" t="s">
        <v>207</v>
      </c>
      <c r="G812" s="185"/>
      <c r="H812" s="185"/>
      <c r="I812" s="185"/>
      <c r="J812" s="185"/>
      <c r="K812" s="185"/>
      <c r="L812" s="185"/>
      <c r="M812" s="186"/>
      <c r="N812" s="17"/>
      <c r="P812" s="11"/>
      <c r="S812" s="12"/>
      <c r="T812" s="11" t="s">
        <v>207</v>
      </c>
      <c r="U812" s="185"/>
      <c r="V812" s="185"/>
      <c r="W812" s="185"/>
      <c r="X812" s="185"/>
      <c r="Y812" s="185"/>
      <c r="Z812" s="185"/>
      <c r="AA812" s="186"/>
    </row>
    <row r="813" spans="1:27" ht="19.5" thickBot="1" x14ac:dyDescent="0.3">
      <c r="B813" s="11"/>
      <c r="E813" s="12"/>
      <c r="F813" s="13"/>
      <c r="G813" s="187"/>
      <c r="H813" s="187"/>
      <c r="I813" s="187"/>
      <c r="J813" s="187"/>
      <c r="K813" s="187"/>
      <c r="L813" s="187"/>
      <c r="M813" s="188"/>
      <c r="N813" s="17"/>
      <c r="P813" s="11"/>
      <c r="S813" s="12"/>
      <c r="T813" s="13"/>
      <c r="U813" s="187"/>
      <c r="V813" s="187"/>
      <c r="W813" s="187"/>
      <c r="X813" s="187"/>
      <c r="Y813" s="187"/>
      <c r="Z813" s="187"/>
      <c r="AA813" s="188"/>
    </row>
    <row r="814" spans="1:27" x14ac:dyDescent="0.25">
      <c r="B814" s="11"/>
      <c r="E814" s="12"/>
      <c r="F814" s="8"/>
      <c r="G814" s="9"/>
      <c r="I814" s="10"/>
      <c r="M814" s="12"/>
      <c r="P814" s="11"/>
      <c r="S814" s="12"/>
      <c r="T814" s="8"/>
      <c r="U814" s="9"/>
      <c r="W814" s="10"/>
      <c r="AA814" s="12"/>
    </row>
    <row r="815" spans="1:27" x14ac:dyDescent="0.25">
      <c r="B815" s="11"/>
      <c r="E815" s="12"/>
      <c r="F815" s="11" t="s">
        <v>200</v>
      </c>
      <c r="I815" s="12"/>
      <c r="J815" t="s">
        <v>201</v>
      </c>
      <c r="M815" s="12"/>
      <c r="P815" s="11"/>
      <c r="S815" s="12"/>
      <c r="T815" s="11" t="s">
        <v>200</v>
      </c>
      <c r="W815" s="12"/>
      <c r="X815" t="s">
        <v>201</v>
      </c>
      <c r="AA815" s="12"/>
    </row>
    <row r="816" spans="1:27" ht="15.75" thickBot="1" x14ac:dyDescent="0.3">
      <c r="B816" s="13"/>
      <c r="C816" s="14"/>
      <c r="D816" s="14"/>
      <c r="E816" s="15"/>
      <c r="F816" s="13"/>
      <c r="G816" s="14"/>
      <c r="H816" s="14"/>
      <c r="I816" s="15"/>
      <c r="J816" s="14"/>
      <c r="K816" s="14"/>
      <c r="L816" s="14"/>
      <c r="M816" s="15"/>
      <c r="P816" s="13"/>
      <c r="Q816" s="14"/>
      <c r="R816" s="14"/>
      <c r="S816" s="15"/>
      <c r="T816" s="13"/>
      <c r="U816" s="14"/>
      <c r="V816" s="14"/>
      <c r="W816" s="15"/>
      <c r="X816" s="14"/>
      <c r="Y816" s="14"/>
      <c r="Z816" s="14"/>
      <c r="AA816" s="15"/>
    </row>
    <row r="817" spans="1:27" ht="15.75" thickBot="1" x14ac:dyDescent="0.3">
      <c r="B817" s="189" t="s">
        <v>208</v>
      </c>
      <c r="C817" s="190"/>
      <c r="D817" s="190"/>
      <c r="E817" s="191"/>
      <c r="F817" s="189" t="s">
        <v>203</v>
      </c>
      <c r="G817" s="190"/>
      <c r="H817" s="190"/>
      <c r="I817" s="191"/>
      <c r="J817" s="189" t="s">
        <v>204</v>
      </c>
      <c r="K817" s="190"/>
      <c r="L817" s="190"/>
      <c r="M817" s="191"/>
      <c r="N817" s="18"/>
      <c r="P817" s="189" t="s">
        <v>208</v>
      </c>
      <c r="Q817" s="190"/>
      <c r="R817" s="190"/>
      <c r="S817" s="191"/>
      <c r="T817" s="189" t="s">
        <v>203</v>
      </c>
      <c r="U817" s="190"/>
      <c r="V817" s="190"/>
      <c r="W817" s="191"/>
      <c r="X817" s="189" t="s">
        <v>204</v>
      </c>
      <c r="Y817" s="190"/>
      <c r="Z817" s="190"/>
      <c r="AA817" s="191"/>
    </row>
    <row r="818" spans="1:27" x14ac:dyDescent="0.25">
      <c r="A818" s="171" t="s">
        <v>205</v>
      </c>
      <c r="B818" s="8"/>
      <c r="C818" s="9"/>
      <c r="D818" s="9"/>
      <c r="E818" s="10"/>
      <c r="F818" s="8"/>
      <c r="G818" s="9"/>
      <c r="H818" s="9"/>
      <c r="I818" s="10"/>
      <c r="J818" s="8"/>
      <c r="K818" s="9"/>
      <c r="L818" s="9"/>
      <c r="M818" s="10"/>
      <c r="N818" s="12"/>
      <c r="O818" s="171" t="s">
        <v>205</v>
      </c>
      <c r="P818" s="8"/>
      <c r="Q818" s="9"/>
      <c r="R818" s="9"/>
      <c r="S818" s="10"/>
      <c r="T818" s="8"/>
      <c r="U818" s="9"/>
      <c r="V818" s="9"/>
      <c r="W818" s="10"/>
      <c r="X818" s="8"/>
      <c r="Y818" s="9"/>
      <c r="Z818" s="9"/>
      <c r="AA818" s="10"/>
    </row>
    <row r="819" spans="1:27" x14ac:dyDescent="0.25">
      <c r="A819" s="172"/>
      <c r="B819" s="11"/>
      <c r="E819" s="12"/>
      <c r="F819" s="11"/>
      <c r="I819" s="12"/>
      <c r="J819" s="11"/>
      <c r="M819" s="12"/>
      <c r="N819" s="12"/>
      <c r="O819" s="172"/>
      <c r="P819" s="11"/>
      <c r="S819" s="12"/>
      <c r="T819" s="11"/>
      <c r="W819" s="12"/>
      <c r="X819" s="11"/>
      <c r="AA819" s="12"/>
    </row>
    <row r="820" spans="1:27" x14ac:dyDescent="0.25">
      <c r="A820" s="172"/>
      <c r="B820" s="11"/>
      <c r="E820" s="12"/>
      <c r="F820" s="11"/>
      <c r="I820" s="12"/>
      <c r="J820" s="11"/>
      <c r="M820" s="12"/>
      <c r="N820" s="12"/>
      <c r="O820" s="172"/>
      <c r="P820" s="11"/>
      <c r="S820" s="12"/>
      <c r="T820" s="11"/>
      <c r="W820" s="12"/>
      <c r="X820" s="11"/>
      <c r="AA820" s="12"/>
    </row>
    <row r="821" spans="1:27" x14ac:dyDescent="0.25">
      <c r="A821" s="172"/>
      <c r="B821" s="11"/>
      <c r="E821" s="12"/>
      <c r="F821" s="11"/>
      <c r="I821" s="12"/>
      <c r="J821" s="11"/>
      <c r="M821" s="12"/>
      <c r="O821" s="172"/>
      <c r="P821" s="11"/>
      <c r="S821" s="12"/>
      <c r="T821" s="11"/>
      <c r="W821" s="12"/>
      <c r="X821" s="11"/>
      <c r="AA821" s="12"/>
    </row>
    <row r="822" spans="1:27" ht="15.75" thickBot="1" x14ac:dyDescent="0.3">
      <c r="A822" s="172"/>
      <c r="B822" s="13"/>
      <c r="C822" s="14"/>
      <c r="D822" s="14"/>
      <c r="E822" s="15"/>
      <c r="F822" s="13"/>
      <c r="G822" s="14"/>
      <c r="H822" s="14"/>
      <c r="I822" s="15"/>
      <c r="J822" s="13"/>
      <c r="K822" s="14"/>
      <c r="L822" s="14"/>
      <c r="M822" s="15"/>
      <c r="N822" s="12"/>
      <c r="O822" s="172"/>
      <c r="P822" s="13"/>
      <c r="Q822" s="14"/>
      <c r="R822" s="14"/>
      <c r="S822" s="15"/>
      <c r="T822" s="13"/>
      <c r="U822" s="14"/>
      <c r="V822" s="14"/>
      <c r="W822" s="15"/>
      <c r="X822" s="13"/>
      <c r="Y822" s="14"/>
      <c r="Z822" s="14"/>
      <c r="AA822" s="15"/>
    </row>
    <row r="823" spans="1:27" x14ac:dyDescent="0.25">
      <c r="A823" s="172"/>
      <c r="B823" s="9"/>
      <c r="C823" s="10"/>
      <c r="E823" s="12"/>
      <c r="F823" s="8"/>
      <c r="G823" s="10"/>
      <c r="I823" s="12"/>
      <c r="J823" s="8"/>
      <c r="K823" s="10"/>
      <c r="L823" s="8"/>
      <c r="M823" s="10"/>
      <c r="N823" s="12"/>
      <c r="O823" s="172"/>
      <c r="P823" s="9"/>
      <c r="Q823" s="10"/>
      <c r="S823" s="12"/>
      <c r="T823" s="8"/>
      <c r="U823" s="10"/>
      <c r="W823" s="12"/>
      <c r="X823" s="8"/>
      <c r="Y823" s="10"/>
      <c r="Z823" s="8"/>
      <c r="AA823" s="10"/>
    </row>
    <row r="824" spans="1:27" x14ac:dyDescent="0.25">
      <c r="A824" s="172"/>
      <c r="C824" s="12"/>
      <c r="E824" s="12"/>
      <c r="F824" s="11"/>
      <c r="G824" s="12"/>
      <c r="I824" s="12"/>
      <c r="J824" s="11"/>
      <c r="K824" s="12"/>
      <c r="L824" s="11"/>
      <c r="M824" s="12"/>
      <c r="N824" s="12"/>
      <c r="O824" s="172"/>
      <c r="Q824" s="12"/>
      <c r="S824" s="12"/>
      <c r="T824" s="11"/>
      <c r="U824" s="12"/>
      <c r="W824" s="12"/>
      <c r="X824" s="11"/>
      <c r="Y824" s="12"/>
      <c r="Z824" s="11"/>
      <c r="AA824" s="12"/>
    </row>
    <row r="825" spans="1:27" x14ac:dyDescent="0.25">
      <c r="A825" s="172"/>
      <c r="C825" s="12"/>
      <c r="E825" s="12"/>
      <c r="F825" s="11"/>
      <c r="G825" s="12"/>
      <c r="I825" s="12"/>
      <c r="J825" s="11"/>
      <c r="K825" s="12"/>
      <c r="L825" s="11"/>
      <c r="M825" s="12"/>
      <c r="N825" s="12"/>
      <c r="O825" s="172"/>
      <c r="Q825" s="12"/>
      <c r="S825" s="12"/>
      <c r="T825" s="11"/>
      <c r="U825" s="12"/>
      <c r="W825" s="12"/>
      <c r="X825" s="11"/>
      <c r="Y825" s="12"/>
      <c r="Z825" s="11"/>
      <c r="AA825" s="12"/>
    </row>
    <row r="826" spans="1:27" x14ac:dyDescent="0.25">
      <c r="A826" s="172"/>
      <c r="C826" s="12"/>
      <c r="E826" s="12"/>
      <c r="F826" s="11"/>
      <c r="G826" s="12"/>
      <c r="I826" s="12"/>
      <c r="J826" s="11"/>
      <c r="K826" s="12"/>
      <c r="L826" s="11"/>
      <c r="M826" s="12"/>
      <c r="N826" s="12"/>
      <c r="O826" s="172"/>
      <c r="Q826" s="12"/>
      <c r="S826" s="12"/>
      <c r="T826" s="11"/>
      <c r="U826" s="12"/>
      <c r="W826" s="12"/>
      <c r="X826" s="11"/>
      <c r="Y826" s="12"/>
      <c r="Z826" s="11"/>
      <c r="AA826" s="12"/>
    </row>
    <row r="827" spans="1:27" x14ac:dyDescent="0.25">
      <c r="A827" s="172"/>
      <c r="C827" s="12"/>
      <c r="F827" s="11"/>
      <c r="G827" s="12"/>
      <c r="J827" s="11"/>
      <c r="K827" s="12"/>
      <c r="L827" s="11"/>
      <c r="M827" s="12"/>
      <c r="O827" s="172"/>
      <c r="Q827" s="12"/>
      <c r="T827" s="11"/>
      <c r="U827" s="12"/>
      <c r="X827" s="11"/>
      <c r="Y827" s="12"/>
      <c r="Z827" s="11"/>
      <c r="AA827" s="12"/>
    </row>
    <row r="828" spans="1:27" ht="15.75" thickBot="1" x14ac:dyDescent="0.3">
      <c r="A828" s="173"/>
      <c r="B828" s="14"/>
      <c r="C828" s="15"/>
      <c r="D828" s="14"/>
      <c r="E828" s="15"/>
      <c r="F828" s="13"/>
      <c r="G828" s="15"/>
      <c r="H828" s="14"/>
      <c r="I828" s="15"/>
      <c r="J828" s="13"/>
      <c r="K828" s="15"/>
      <c r="L828" s="13"/>
      <c r="M828" s="15"/>
      <c r="N828" s="12"/>
      <c r="O828" s="173"/>
      <c r="P828" s="14"/>
      <c r="Q828" s="15"/>
      <c r="R828" s="14"/>
      <c r="S828" s="15"/>
      <c r="T828" s="13"/>
      <c r="U828" s="15"/>
      <c r="V828" s="14"/>
      <c r="W828" s="15"/>
      <c r="X828" s="13"/>
      <c r="Y828" s="15"/>
      <c r="Z828" s="13"/>
      <c r="AA828" s="15"/>
    </row>
    <row r="829" spans="1:27" x14ac:dyDescent="0.25">
      <c r="A829" s="171" t="s">
        <v>206</v>
      </c>
      <c r="B829" s="8"/>
      <c r="C829" s="9"/>
      <c r="D829" s="9"/>
      <c r="E829" s="10"/>
      <c r="F829" s="8"/>
      <c r="G829" s="9"/>
      <c r="H829" s="9"/>
      <c r="I829" s="10"/>
      <c r="J829" s="8"/>
      <c r="K829" s="9"/>
      <c r="L829" s="9"/>
      <c r="M829" s="10"/>
      <c r="N829" s="12"/>
      <c r="O829" s="171" t="s">
        <v>206</v>
      </c>
      <c r="P829" s="8"/>
      <c r="Q829" s="9"/>
      <c r="R829" s="9"/>
      <c r="S829" s="10"/>
      <c r="T829" s="8"/>
      <c r="U829" s="9"/>
      <c r="V829" s="9"/>
      <c r="W829" s="10"/>
      <c r="X829" s="8"/>
      <c r="Y829" s="9"/>
      <c r="Z829" s="9"/>
      <c r="AA829" s="10"/>
    </row>
    <row r="830" spans="1:27" x14ac:dyDescent="0.25">
      <c r="A830" s="172"/>
      <c r="B830" s="11"/>
      <c r="E830" s="12"/>
      <c r="F830" s="11"/>
      <c r="I830" s="12"/>
      <c r="J830" s="11"/>
      <c r="M830" s="12"/>
      <c r="N830" s="12"/>
      <c r="O830" s="172"/>
      <c r="P830" s="11"/>
      <c r="S830" s="12"/>
      <c r="T830" s="11"/>
      <c r="W830" s="12"/>
      <c r="X830" s="11"/>
      <c r="AA830" s="12"/>
    </row>
    <row r="831" spans="1:27" x14ac:dyDescent="0.25">
      <c r="A831" s="172"/>
      <c r="B831" s="11"/>
      <c r="E831" s="12"/>
      <c r="F831" s="11"/>
      <c r="I831" s="12"/>
      <c r="J831" s="11"/>
      <c r="M831" s="12"/>
      <c r="N831" s="12"/>
      <c r="O831" s="172"/>
      <c r="P831" s="11"/>
      <c r="S831" s="12"/>
      <c r="T831" s="11"/>
      <c r="W831" s="12"/>
      <c r="X831" s="11"/>
      <c r="AA831" s="12"/>
    </row>
    <row r="832" spans="1:27" x14ac:dyDescent="0.25">
      <c r="A832" s="172"/>
      <c r="B832" s="11"/>
      <c r="E832" s="12"/>
      <c r="F832" s="11"/>
      <c r="I832" s="12"/>
      <c r="J832" s="11"/>
      <c r="M832" s="12"/>
      <c r="N832" s="12"/>
      <c r="O832" s="172"/>
      <c r="P832" s="11"/>
      <c r="S832" s="12"/>
      <c r="T832" s="11"/>
      <c r="W832" s="12"/>
      <c r="X832" s="11"/>
      <c r="AA832" s="12"/>
    </row>
    <row r="833" spans="1:27" ht="15.75" thickBot="1" x14ac:dyDescent="0.3">
      <c r="A833" s="172"/>
      <c r="B833" s="13"/>
      <c r="C833" s="14"/>
      <c r="D833" s="14"/>
      <c r="E833" s="15"/>
      <c r="F833" s="13"/>
      <c r="G833" s="14"/>
      <c r="H833" s="14"/>
      <c r="I833" s="15"/>
      <c r="J833" s="13"/>
      <c r="K833" s="14"/>
      <c r="L833" s="14"/>
      <c r="M833" s="15"/>
      <c r="N833" s="12"/>
      <c r="O833" s="172"/>
      <c r="P833" s="13"/>
      <c r="Q833" s="14"/>
      <c r="R833" s="14"/>
      <c r="S833" s="15"/>
      <c r="T833" s="13"/>
      <c r="U833" s="14"/>
      <c r="V833" s="14"/>
      <c r="W833" s="15"/>
      <c r="X833" s="13"/>
      <c r="Y833" s="14"/>
      <c r="Z833" s="14"/>
      <c r="AA833" s="15"/>
    </row>
    <row r="834" spans="1:27" x14ac:dyDescent="0.25">
      <c r="A834" s="172"/>
      <c r="B834" s="8"/>
      <c r="C834" s="10"/>
      <c r="E834" s="12"/>
      <c r="F834" s="8"/>
      <c r="G834" s="10"/>
      <c r="I834" s="12"/>
      <c r="J834" s="8"/>
      <c r="K834" s="10"/>
      <c r="M834" s="12"/>
      <c r="N834" s="12"/>
      <c r="O834" s="172"/>
      <c r="P834" s="8"/>
      <c r="Q834" s="10"/>
      <c r="S834" s="12"/>
      <c r="T834" s="8"/>
      <c r="U834" s="10"/>
      <c r="W834" s="12"/>
      <c r="X834" s="8"/>
      <c r="Y834" s="10"/>
      <c r="AA834" s="12"/>
    </row>
    <row r="835" spans="1:27" x14ac:dyDescent="0.25">
      <c r="A835" s="172"/>
      <c r="B835" s="11"/>
      <c r="C835" s="12"/>
      <c r="E835" s="12"/>
      <c r="F835" s="11"/>
      <c r="G835" s="12"/>
      <c r="I835" s="12"/>
      <c r="J835" s="11"/>
      <c r="K835" s="12"/>
      <c r="M835" s="12"/>
      <c r="N835" s="12"/>
      <c r="O835" s="172"/>
      <c r="P835" s="11"/>
      <c r="Q835" s="12"/>
      <c r="S835" s="12"/>
      <c r="T835" s="11"/>
      <c r="U835" s="12"/>
      <c r="W835" s="12"/>
      <c r="X835" s="11"/>
      <c r="Y835" s="12"/>
      <c r="AA835" s="12"/>
    </row>
    <row r="836" spans="1:27" x14ac:dyDescent="0.25">
      <c r="A836" s="172"/>
      <c r="B836" s="11"/>
      <c r="C836" s="12"/>
      <c r="E836" s="12"/>
      <c r="F836" s="11"/>
      <c r="G836" s="12"/>
      <c r="I836" s="12"/>
      <c r="J836" s="11"/>
      <c r="K836" s="12"/>
      <c r="M836" s="12"/>
      <c r="N836" s="12"/>
      <c r="O836" s="172"/>
      <c r="P836" s="11"/>
      <c r="Q836" s="12"/>
      <c r="S836" s="12"/>
      <c r="T836" s="11"/>
      <c r="U836" s="12"/>
      <c r="W836" s="12"/>
      <c r="X836" s="11"/>
      <c r="Y836" s="12"/>
      <c r="AA836" s="12"/>
    </row>
    <row r="837" spans="1:27" x14ac:dyDescent="0.25">
      <c r="A837" s="172"/>
      <c r="B837" s="11"/>
      <c r="C837" s="12"/>
      <c r="E837" s="12"/>
      <c r="F837" s="11"/>
      <c r="G837" s="12"/>
      <c r="I837" s="12"/>
      <c r="J837" s="11"/>
      <c r="K837" s="12"/>
      <c r="M837" s="12"/>
      <c r="N837" s="12"/>
      <c r="O837" s="172"/>
      <c r="P837" s="11"/>
      <c r="Q837" s="12"/>
      <c r="S837" s="12"/>
      <c r="T837" s="11"/>
      <c r="U837" s="12"/>
      <c r="W837" s="12"/>
      <c r="X837" s="11"/>
      <c r="Y837" s="12"/>
      <c r="AA837" s="12"/>
    </row>
    <row r="838" spans="1:27" x14ac:dyDescent="0.25">
      <c r="A838" s="172"/>
      <c r="B838" s="11"/>
      <c r="C838" s="12"/>
      <c r="E838" s="12"/>
      <c r="F838" s="11"/>
      <c r="G838" s="12"/>
      <c r="I838" s="12"/>
      <c r="J838" s="11"/>
      <c r="K838" s="12"/>
      <c r="M838" s="12"/>
      <c r="N838" s="12"/>
      <c r="O838" s="172"/>
      <c r="P838" s="11"/>
      <c r="Q838" s="12"/>
      <c r="S838" s="12"/>
      <c r="T838" s="11"/>
      <c r="U838" s="12"/>
      <c r="W838" s="12"/>
      <c r="X838" s="11"/>
      <c r="Y838" s="12"/>
      <c r="AA838" s="12"/>
    </row>
    <row r="839" spans="1:27" ht="15.75" thickBot="1" x14ac:dyDescent="0.3">
      <c r="A839" s="173"/>
      <c r="B839" s="13"/>
      <c r="C839" s="15"/>
      <c r="D839" s="14"/>
      <c r="E839" s="15"/>
      <c r="F839" s="13"/>
      <c r="G839" s="15"/>
      <c r="H839" s="14"/>
      <c r="I839" s="15"/>
      <c r="J839" s="13"/>
      <c r="K839" s="15"/>
      <c r="L839" s="14"/>
      <c r="M839" s="15"/>
      <c r="N839" s="12"/>
      <c r="O839" s="173"/>
      <c r="P839" s="13"/>
      <c r="Q839" s="15"/>
      <c r="R839" s="14"/>
      <c r="S839" s="15"/>
      <c r="T839" s="13"/>
      <c r="U839" s="15"/>
      <c r="V839" s="14"/>
      <c r="W839" s="15"/>
      <c r="X839" s="13"/>
      <c r="Y839" s="15"/>
      <c r="Z839" s="14"/>
      <c r="AA839" s="15"/>
    </row>
    <row r="841" spans="1:27" ht="15.75" thickBot="1" x14ac:dyDescent="0.3"/>
    <row r="842" spans="1:27" ht="26.25" x14ac:dyDescent="0.25">
      <c r="B842" s="8" t="s">
        <v>202</v>
      </c>
      <c r="C842" s="9"/>
      <c r="D842" s="9"/>
      <c r="E842" s="10"/>
      <c r="F842" s="174"/>
      <c r="G842" s="175"/>
      <c r="H842" s="175"/>
      <c r="I842" s="175"/>
      <c r="J842" s="175"/>
      <c r="K842" s="175"/>
      <c r="L842" s="175"/>
      <c r="M842" s="176"/>
      <c r="N842" s="16"/>
      <c r="P842" s="8" t="s">
        <v>202</v>
      </c>
      <c r="Q842" s="9"/>
      <c r="R842" s="9"/>
      <c r="S842" s="10"/>
      <c r="T842" s="174"/>
      <c r="U842" s="175"/>
      <c r="V842" s="175"/>
      <c r="W842" s="175"/>
      <c r="X842" s="175"/>
      <c r="Y842" s="175"/>
      <c r="Z842" s="175"/>
      <c r="AA842" s="176"/>
    </row>
    <row r="843" spans="1:27" ht="26.25" x14ac:dyDescent="0.25">
      <c r="B843" s="11"/>
      <c r="E843" s="12"/>
      <c r="F843" s="177"/>
      <c r="G843" s="178"/>
      <c r="H843" s="178"/>
      <c r="I843" s="178"/>
      <c r="J843" s="178"/>
      <c r="K843" s="178"/>
      <c r="L843" s="178"/>
      <c r="M843" s="179"/>
      <c r="N843" s="16"/>
      <c r="P843" s="11"/>
      <c r="S843" s="12"/>
      <c r="T843" s="177"/>
      <c r="U843" s="178"/>
      <c r="V843" s="178"/>
      <c r="W843" s="178"/>
      <c r="X843" s="178"/>
      <c r="Y843" s="178"/>
      <c r="Z843" s="178"/>
      <c r="AA843" s="179"/>
    </row>
    <row r="844" spans="1:27" ht="26.25" x14ac:dyDescent="0.25">
      <c r="B844" s="11"/>
      <c r="E844" s="12"/>
      <c r="F844" s="177"/>
      <c r="G844" s="178"/>
      <c r="H844" s="178"/>
      <c r="I844" s="178"/>
      <c r="J844" s="178"/>
      <c r="K844" s="178"/>
      <c r="L844" s="178"/>
      <c r="M844" s="179"/>
      <c r="N844" s="16"/>
      <c r="P844" s="11"/>
      <c r="S844" s="12"/>
      <c r="T844" s="177"/>
      <c r="U844" s="178"/>
      <c r="V844" s="178"/>
      <c r="W844" s="178"/>
      <c r="X844" s="178"/>
      <c r="Y844" s="178"/>
      <c r="Z844" s="178"/>
      <c r="AA844" s="179"/>
    </row>
    <row r="845" spans="1:27" ht="27" thickBot="1" x14ac:dyDescent="0.3">
      <c r="B845" s="11"/>
      <c r="E845" s="12"/>
      <c r="F845" s="180"/>
      <c r="G845" s="181"/>
      <c r="H845" s="181"/>
      <c r="I845" s="181"/>
      <c r="J845" s="181"/>
      <c r="K845" s="181"/>
      <c r="L845" s="181"/>
      <c r="M845" s="182"/>
      <c r="N845" s="16"/>
      <c r="P845" s="11"/>
      <c r="S845" s="12"/>
      <c r="T845" s="180"/>
      <c r="U845" s="181"/>
      <c r="V845" s="181"/>
      <c r="W845" s="181"/>
      <c r="X845" s="181"/>
      <c r="Y845" s="181"/>
      <c r="Z845" s="181"/>
      <c r="AA845" s="182"/>
    </row>
    <row r="846" spans="1:27" ht="18.75" x14ac:dyDescent="0.25">
      <c r="B846" s="11"/>
      <c r="E846" s="12"/>
      <c r="F846" s="8"/>
      <c r="G846" s="183" t="e">
        <f>INDEX(Database!$B:$G,MATCH(F842,Database!$B:$B,0),MATCH(F847,Database!$B$1:$G$1,0))</f>
        <v>#N/A</v>
      </c>
      <c r="H846" s="183"/>
      <c r="I846" s="183"/>
      <c r="J846" s="183"/>
      <c r="K846" s="183"/>
      <c r="L846" s="183"/>
      <c r="M846" s="184"/>
      <c r="N846" s="17"/>
      <c r="P846" s="11"/>
      <c r="S846" s="12"/>
      <c r="T846" s="8"/>
      <c r="U846" s="183" t="e">
        <f>INDEX(Database!$B:$G,MATCH(T842,Database!$B:$B,0),MATCH(T847,Database!$B$1:$G$1,0))</f>
        <v>#N/A</v>
      </c>
      <c r="V846" s="183"/>
      <c r="W846" s="183"/>
      <c r="X846" s="183"/>
      <c r="Y846" s="183"/>
      <c r="Z846" s="183"/>
      <c r="AA846" s="184"/>
    </row>
    <row r="847" spans="1:27" ht="18.75" x14ac:dyDescent="0.25">
      <c r="B847" s="11"/>
      <c r="E847" s="12"/>
      <c r="F847" s="11" t="s">
        <v>207</v>
      </c>
      <c r="G847" s="185"/>
      <c r="H847" s="185"/>
      <c r="I847" s="185"/>
      <c r="J847" s="185"/>
      <c r="K847" s="185"/>
      <c r="L847" s="185"/>
      <c r="M847" s="186"/>
      <c r="N847" s="17"/>
      <c r="P847" s="11"/>
      <c r="S847" s="12"/>
      <c r="T847" s="11" t="s">
        <v>207</v>
      </c>
      <c r="U847" s="185"/>
      <c r="V847" s="185"/>
      <c r="W847" s="185"/>
      <c r="X847" s="185"/>
      <c r="Y847" s="185"/>
      <c r="Z847" s="185"/>
      <c r="AA847" s="186"/>
    </row>
    <row r="848" spans="1:27" ht="19.5" thickBot="1" x14ac:dyDescent="0.3">
      <c r="B848" s="11"/>
      <c r="E848" s="12"/>
      <c r="F848" s="13"/>
      <c r="G848" s="187"/>
      <c r="H848" s="187"/>
      <c r="I848" s="187"/>
      <c r="J848" s="187"/>
      <c r="K848" s="187"/>
      <c r="L848" s="187"/>
      <c r="M848" s="188"/>
      <c r="N848" s="17"/>
      <c r="P848" s="11"/>
      <c r="S848" s="12"/>
      <c r="T848" s="13"/>
      <c r="U848" s="187"/>
      <c r="V848" s="187"/>
      <c r="W848" s="187"/>
      <c r="X848" s="187"/>
      <c r="Y848" s="187"/>
      <c r="Z848" s="187"/>
      <c r="AA848" s="188"/>
    </row>
    <row r="849" spans="1:27" x14ac:dyDescent="0.25">
      <c r="B849" s="11"/>
      <c r="E849" s="12"/>
      <c r="F849" s="8"/>
      <c r="G849" s="9"/>
      <c r="I849" s="10"/>
      <c r="M849" s="12"/>
      <c r="P849" s="11"/>
      <c r="S849" s="12"/>
      <c r="T849" s="8"/>
      <c r="U849" s="9"/>
      <c r="W849" s="10"/>
      <c r="AA849" s="12"/>
    </row>
    <row r="850" spans="1:27" x14ac:dyDescent="0.25">
      <c r="B850" s="11"/>
      <c r="E850" s="12"/>
      <c r="F850" s="11" t="s">
        <v>200</v>
      </c>
      <c r="I850" s="12"/>
      <c r="J850" t="s">
        <v>201</v>
      </c>
      <c r="M850" s="12"/>
      <c r="P850" s="11"/>
      <c r="S850" s="12"/>
      <c r="T850" s="11" t="s">
        <v>200</v>
      </c>
      <c r="W850" s="12"/>
      <c r="X850" t="s">
        <v>201</v>
      </c>
      <c r="AA850" s="12"/>
    </row>
    <row r="851" spans="1:27" ht="15.75" thickBot="1" x14ac:dyDescent="0.3">
      <c r="B851" s="13"/>
      <c r="C851" s="14"/>
      <c r="D851" s="14"/>
      <c r="E851" s="15"/>
      <c r="F851" s="13"/>
      <c r="G851" s="14"/>
      <c r="H851" s="14"/>
      <c r="I851" s="15"/>
      <c r="J851" s="14"/>
      <c r="K851" s="14"/>
      <c r="L851" s="14"/>
      <c r="M851" s="15"/>
      <c r="P851" s="13"/>
      <c r="Q851" s="14"/>
      <c r="R851" s="14"/>
      <c r="S851" s="15"/>
      <c r="T851" s="13"/>
      <c r="U851" s="14"/>
      <c r="V851" s="14"/>
      <c r="W851" s="15"/>
      <c r="X851" s="14"/>
      <c r="Y851" s="14"/>
      <c r="Z851" s="14"/>
      <c r="AA851" s="15"/>
    </row>
    <row r="852" spans="1:27" ht="15.75" thickBot="1" x14ac:dyDescent="0.3">
      <c r="B852" s="189" t="s">
        <v>208</v>
      </c>
      <c r="C852" s="190"/>
      <c r="D852" s="190"/>
      <c r="E852" s="191"/>
      <c r="F852" s="189" t="s">
        <v>203</v>
      </c>
      <c r="G852" s="190"/>
      <c r="H852" s="190"/>
      <c r="I852" s="191"/>
      <c r="J852" s="189" t="s">
        <v>204</v>
      </c>
      <c r="K852" s="190"/>
      <c r="L852" s="190"/>
      <c r="M852" s="191"/>
      <c r="N852" s="18"/>
      <c r="P852" s="189" t="s">
        <v>208</v>
      </c>
      <c r="Q852" s="190"/>
      <c r="R852" s="190"/>
      <c r="S852" s="191"/>
      <c r="T852" s="189" t="s">
        <v>203</v>
      </c>
      <c r="U852" s="190"/>
      <c r="V852" s="190"/>
      <c r="W852" s="191"/>
      <c r="X852" s="189" t="s">
        <v>204</v>
      </c>
      <c r="Y852" s="190"/>
      <c r="Z852" s="190"/>
      <c r="AA852" s="191"/>
    </row>
    <row r="853" spans="1:27" x14ac:dyDescent="0.25">
      <c r="A853" s="171" t="s">
        <v>205</v>
      </c>
      <c r="B853" s="8"/>
      <c r="C853" s="9"/>
      <c r="D853" s="9"/>
      <c r="E853" s="10"/>
      <c r="F853" s="8"/>
      <c r="G853" s="9"/>
      <c r="H853" s="9"/>
      <c r="I853" s="10"/>
      <c r="J853" s="8"/>
      <c r="K853" s="9"/>
      <c r="L853" s="9"/>
      <c r="M853" s="10"/>
      <c r="N853" s="12"/>
      <c r="O853" s="171" t="s">
        <v>205</v>
      </c>
      <c r="P853" s="8"/>
      <c r="Q853" s="9"/>
      <c r="R853" s="9"/>
      <c r="S853" s="10"/>
      <c r="T853" s="8"/>
      <c r="U853" s="9"/>
      <c r="V853" s="9"/>
      <c r="W853" s="10"/>
      <c r="X853" s="8"/>
      <c r="Y853" s="9"/>
      <c r="Z853" s="9"/>
      <c r="AA853" s="10"/>
    </row>
    <row r="854" spans="1:27" x14ac:dyDescent="0.25">
      <c r="A854" s="172"/>
      <c r="B854" s="11"/>
      <c r="E854" s="12"/>
      <c r="F854" s="11"/>
      <c r="I854" s="12"/>
      <c r="J854" s="11"/>
      <c r="M854" s="12"/>
      <c r="N854" s="12"/>
      <c r="O854" s="172"/>
      <c r="P854" s="11"/>
      <c r="S854" s="12"/>
      <c r="T854" s="11"/>
      <c r="W854" s="12"/>
      <c r="X854" s="11"/>
      <c r="AA854" s="12"/>
    </row>
    <row r="855" spans="1:27" x14ac:dyDescent="0.25">
      <c r="A855" s="172"/>
      <c r="B855" s="11"/>
      <c r="E855" s="12"/>
      <c r="F855" s="11"/>
      <c r="I855" s="12"/>
      <c r="J855" s="11"/>
      <c r="M855" s="12"/>
      <c r="N855" s="12"/>
      <c r="O855" s="172"/>
      <c r="P855" s="11"/>
      <c r="S855" s="12"/>
      <c r="T855" s="11"/>
      <c r="W855" s="12"/>
      <c r="X855" s="11"/>
      <c r="AA855" s="12"/>
    </row>
    <row r="856" spans="1:27" x14ac:dyDescent="0.25">
      <c r="A856" s="172"/>
      <c r="B856" s="11"/>
      <c r="E856" s="12"/>
      <c r="F856" s="11"/>
      <c r="I856" s="12"/>
      <c r="J856" s="11"/>
      <c r="M856" s="12"/>
      <c r="O856" s="172"/>
      <c r="P856" s="11"/>
      <c r="S856" s="12"/>
      <c r="T856" s="11"/>
      <c r="W856" s="12"/>
      <c r="X856" s="11"/>
      <c r="AA856" s="12"/>
    </row>
    <row r="857" spans="1:27" ht="15.75" thickBot="1" x14ac:dyDescent="0.3">
      <c r="A857" s="172"/>
      <c r="B857" s="13"/>
      <c r="C857" s="14"/>
      <c r="D857" s="14"/>
      <c r="E857" s="15"/>
      <c r="F857" s="13"/>
      <c r="G857" s="14"/>
      <c r="H857" s="14"/>
      <c r="I857" s="15"/>
      <c r="J857" s="13"/>
      <c r="K857" s="14"/>
      <c r="L857" s="14"/>
      <c r="M857" s="15"/>
      <c r="N857" s="12"/>
      <c r="O857" s="172"/>
      <c r="P857" s="13"/>
      <c r="Q857" s="14"/>
      <c r="R857" s="14"/>
      <c r="S857" s="15"/>
      <c r="T857" s="13"/>
      <c r="U857" s="14"/>
      <c r="V857" s="14"/>
      <c r="W857" s="15"/>
      <c r="X857" s="13"/>
      <c r="Y857" s="14"/>
      <c r="Z857" s="14"/>
      <c r="AA857" s="15"/>
    </row>
    <row r="858" spans="1:27" x14ac:dyDescent="0.25">
      <c r="A858" s="172"/>
      <c r="B858" s="9"/>
      <c r="C858" s="10"/>
      <c r="E858" s="12"/>
      <c r="F858" s="8"/>
      <c r="G858" s="10"/>
      <c r="I858" s="12"/>
      <c r="J858" s="8"/>
      <c r="K858" s="10"/>
      <c r="L858" s="8"/>
      <c r="M858" s="10"/>
      <c r="N858" s="12"/>
      <c r="O858" s="172"/>
      <c r="P858" s="9"/>
      <c r="Q858" s="10"/>
      <c r="S858" s="12"/>
      <c r="T858" s="8"/>
      <c r="U858" s="10"/>
      <c r="W858" s="12"/>
      <c r="X858" s="8"/>
      <c r="Y858" s="10"/>
      <c r="Z858" s="8"/>
      <c r="AA858" s="10"/>
    </row>
    <row r="859" spans="1:27" x14ac:dyDescent="0.25">
      <c r="A859" s="172"/>
      <c r="C859" s="12"/>
      <c r="E859" s="12"/>
      <c r="F859" s="11"/>
      <c r="G859" s="12"/>
      <c r="I859" s="12"/>
      <c r="J859" s="11"/>
      <c r="K859" s="12"/>
      <c r="L859" s="11"/>
      <c r="M859" s="12"/>
      <c r="N859" s="12"/>
      <c r="O859" s="172"/>
      <c r="Q859" s="12"/>
      <c r="S859" s="12"/>
      <c r="T859" s="11"/>
      <c r="U859" s="12"/>
      <c r="W859" s="12"/>
      <c r="X859" s="11"/>
      <c r="Y859" s="12"/>
      <c r="Z859" s="11"/>
      <c r="AA859" s="12"/>
    </row>
    <row r="860" spans="1:27" x14ac:dyDescent="0.25">
      <c r="A860" s="172"/>
      <c r="C860" s="12"/>
      <c r="E860" s="12"/>
      <c r="F860" s="11"/>
      <c r="G860" s="12"/>
      <c r="I860" s="12"/>
      <c r="J860" s="11"/>
      <c r="K860" s="12"/>
      <c r="L860" s="11"/>
      <c r="M860" s="12"/>
      <c r="N860" s="12"/>
      <c r="O860" s="172"/>
      <c r="Q860" s="12"/>
      <c r="S860" s="12"/>
      <c r="T860" s="11"/>
      <c r="U860" s="12"/>
      <c r="W860" s="12"/>
      <c r="X860" s="11"/>
      <c r="Y860" s="12"/>
      <c r="Z860" s="11"/>
      <c r="AA860" s="12"/>
    </row>
    <row r="861" spans="1:27" x14ac:dyDescent="0.25">
      <c r="A861" s="172"/>
      <c r="C861" s="12"/>
      <c r="E861" s="12"/>
      <c r="F861" s="11"/>
      <c r="G861" s="12"/>
      <c r="I861" s="12"/>
      <c r="J861" s="11"/>
      <c r="K861" s="12"/>
      <c r="L861" s="11"/>
      <c r="M861" s="12"/>
      <c r="N861" s="12"/>
      <c r="O861" s="172"/>
      <c r="Q861" s="12"/>
      <c r="S861" s="12"/>
      <c r="T861" s="11"/>
      <c r="U861" s="12"/>
      <c r="W861" s="12"/>
      <c r="X861" s="11"/>
      <c r="Y861" s="12"/>
      <c r="Z861" s="11"/>
      <c r="AA861" s="12"/>
    </row>
    <row r="862" spans="1:27" x14ac:dyDescent="0.25">
      <c r="A862" s="172"/>
      <c r="C862" s="12"/>
      <c r="F862" s="11"/>
      <c r="G862" s="12"/>
      <c r="J862" s="11"/>
      <c r="K862" s="12"/>
      <c r="L862" s="11"/>
      <c r="M862" s="12"/>
      <c r="O862" s="172"/>
      <c r="Q862" s="12"/>
      <c r="T862" s="11"/>
      <c r="U862" s="12"/>
      <c r="X862" s="11"/>
      <c r="Y862" s="12"/>
      <c r="Z862" s="11"/>
      <c r="AA862" s="12"/>
    </row>
    <row r="863" spans="1:27" ht="15.75" thickBot="1" x14ac:dyDescent="0.3">
      <c r="A863" s="173"/>
      <c r="B863" s="14"/>
      <c r="C863" s="15"/>
      <c r="D863" s="14"/>
      <c r="E863" s="15"/>
      <c r="F863" s="13"/>
      <c r="G863" s="15"/>
      <c r="H863" s="14"/>
      <c r="I863" s="15"/>
      <c r="J863" s="13"/>
      <c r="K863" s="15"/>
      <c r="L863" s="13"/>
      <c r="M863" s="15"/>
      <c r="N863" s="12"/>
      <c r="O863" s="173"/>
      <c r="P863" s="14"/>
      <c r="Q863" s="15"/>
      <c r="R863" s="14"/>
      <c r="S863" s="15"/>
      <c r="T863" s="13"/>
      <c r="U863" s="15"/>
      <c r="V863" s="14"/>
      <c r="W863" s="15"/>
      <c r="X863" s="13"/>
      <c r="Y863" s="15"/>
      <c r="Z863" s="13"/>
      <c r="AA863" s="15"/>
    </row>
    <row r="864" spans="1:27" x14ac:dyDescent="0.25">
      <c r="A864" s="171" t="s">
        <v>206</v>
      </c>
      <c r="B864" s="8"/>
      <c r="C864" s="9"/>
      <c r="D864" s="9"/>
      <c r="E864" s="10"/>
      <c r="F864" s="8"/>
      <c r="G864" s="9"/>
      <c r="H864" s="9"/>
      <c r="I864" s="10"/>
      <c r="J864" s="8"/>
      <c r="K864" s="9"/>
      <c r="L864" s="9"/>
      <c r="M864" s="10"/>
      <c r="N864" s="12"/>
      <c r="O864" s="171" t="s">
        <v>206</v>
      </c>
      <c r="P864" s="8"/>
      <c r="Q864" s="9"/>
      <c r="R864" s="9"/>
      <c r="S864" s="10"/>
      <c r="T864" s="8"/>
      <c r="U864" s="9"/>
      <c r="V864" s="9"/>
      <c r="W864" s="10"/>
      <c r="X864" s="8"/>
      <c r="Y864" s="9"/>
      <c r="Z864" s="9"/>
      <c r="AA864" s="10"/>
    </row>
    <row r="865" spans="1:27" x14ac:dyDescent="0.25">
      <c r="A865" s="172"/>
      <c r="B865" s="11"/>
      <c r="E865" s="12"/>
      <c r="F865" s="11"/>
      <c r="I865" s="12"/>
      <c r="J865" s="11"/>
      <c r="M865" s="12"/>
      <c r="N865" s="12"/>
      <c r="O865" s="172"/>
      <c r="P865" s="11"/>
      <c r="S865" s="12"/>
      <c r="T865" s="11"/>
      <c r="W865" s="12"/>
      <c r="X865" s="11"/>
      <c r="AA865" s="12"/>
    </row>
    <row r="866" spans="1:27" x14ac:dyDescent="0.25">
      <c r="A866" s="172"/>
      <c r="B866" s="11"/>
      <c r="E866" s="12"/>
      <c r="F866" s="11"/>
      <c r="I866" s="12"/>
      <c r="J866" s="11"/>
      <c r="M866" s="12"/>
      <c r="N866" s="12"/>
      <c r="O866" s="172"/>
      <c r="P866" s="11"/>
      <c r="S866" s="12"/>
      <c r="T866" s="11"/>
      <c r="W866" s="12"/>
      <c r="X866" s="11"/>
      <c r="AA866" s="12"/>
    </row>
    <row r="867" spans="1:27" x14ac:dyDescent="0.25">
      <c r="A867" s="172"/>
      <c r="B867" s="11"/>
      <c r="E867" s="12"/>
      <c r="F867" s="11"/>
      <c r="I867" s="12"/>
      <c r="J867" s="11"/>
      <c r="M867" s="12"/>
      <c r="N867" s="12"/>
      <c r="O867" s="172"/>
      <c r="P867" s="11"/>
      <c r="S867" s="12"/>
      <c r="T867" s="11"/>
      <c r="W867" s="12"/>
      <c r="X867" s="11"/>
      <c r="AA867" s="12"/>
    </row>
    <row r="868" spans="1:27" ht="15.75" thickBot="1" x14ac:dyDescent="0.3">
      <c r="A868" s="172"/>
      <c r="B868" s="13"/>
      <c r="C868" s="14"/>
      <c r="D868" s="14"/>
      <c r="E868" s="15"/>
      <c r="F868" s="13"/>
      <c r="G868" s="14"/>
      <c r="H868" s="14"/>
      <c r="I868" s="15"/>
      <c r="J868" s="13"/>
      <c r="K868" s="14"/>
      <c r="L868" s="14"/>
      <c r="M868" s="15"/>
      <c r="N868" s="12"/>
      <c r="O868" s="172"/>
      <c r="P868" s="13"/>
      <c r="Q868" s="14"/>
      <c r="R868" s="14"/>
      <c r="S868" s="15"/>
      <c r="T868" s="13"/>
      <c r="U868" s="14"/>
      <c r="V868" s="14"/>
      <c r="W868" s="15"/>
      <c r="X868" s="13"/>
      <c r="Y868" s="14"/>
      <c r="Z868" s="14"/>
      <c r="AA868" s="15"/>
    </row>
    <row r="869" spans="1:27" x14ac:dyDescent="0.25">
      <c r="A869" s="172"/>
      <c r="B869" s="8"/>
      <c r="C869" s="10"/>
      <c r="E869" s="12"/>
      <c r="F869" s="8"/>
      <c r="G869" s="10"/>
      <c r="I869" s="12"/>
      <c r="J869" s="8"/>
      <c r="K869" s="10"/>
      <c r="M869" s="12"/>
      <c r="N869" s="12"/>
      <c r="O869" s="172"/>
      <c r="P869" s="8"/>
      <c r="Q869" s="10"/>
      <c r="S869" s="12"/>
      <c r="T869" s="8"/>
      <c r="U869" s="10"/>
      <c r="W869" s="12"/>
      <c r="X869" s="8"/>
      <c r="Y869" s="10"/>
      <c r="AA869" s="12"/>
    </row>
    <row r="870" spans="1:27" x14ac:dyDescent="0.25">
      <c r="A870" s="172"/>
      <c r="B870" s="11"/>
      <c r="C870" s="12"/>
      <c r="E870" s="12"/>
      <c r="F870" s="11"/>
      <c r="G870" s="12"/>
      <c r="I870" s="12"/>
      <c r="J870" s="11"/>
      <c r="K870" s="12"/>
      <c r="M870" s="12"/>
      <c r="N870" s="12"/>
      <c r="O870" s="172"/>
      <c r="P870" s="11"/>
      <c r="Q870" s="12"/>
      <c r="S870" s="12"/>
      <c r="T870" s="11"/>
      <c r="U870" s="12"/>
      <c r="W870" s="12"/>
      <c r="X870" s="11"/>
      <c r="Y870" s="12"/>
      <c r="AA870" s="12"/>
    </row>
    <row r="871" spans="1:27" x14ac:dyDescent="0.25">
      <c r="A871" s="172"/>
      <c r="B871" s="11"/>
      <c r="C871" s="12"/>
      <c r="E871" s="12"/>
      <c r="F871" s="11"/>
      <c r="G871" s="12"/>
      <c r="I871" s="12"/>
      <c r="J871" s="11"/>
      <c r="K871" s="12"/>
      <c r="M871" s="12"/>
      <c r="N871" s="12"/>
      <c r="O871" s="172"/>
      <c r="P871" s="11"/>
      <c r="Q871" s="12"/>
      <c r="S871" s="12"/>
      <c r="T871" s="11"/>
      <c r="U871" s="12"/>
      <c r="W871" s="12"/>
      <c r="X871" s="11"/>
      <c r="Y871" s="12"/>
      <c r="AA871" s="12"/>
    </row>
    <row r="872" spans="1:27" x14ac:dyDescent="0.25">
      <c r="A872" s="172"/>
      <c r="B872" s="11"/>
      <c r="C872" s="12"/>
      <c r="E872" s="12"/>
      <c r="F872" s="11"/>
      <c r="G872" s="12"/>
      <c r="I872" s="12"/>
      <c r="J872" s="11"/>
      <c r="K872" s="12"/>
      <c r="M872" s="12"/>
      <c r="N872" s="12"/>
      <c r="O872" s="172"/>
      <c r="P872" s="11"/>
      <c r="Q872" s="12"/>
      <c r="S872" s="12"/>
      <c r="T872" s="11"/>
      <c r="U872" s="12"/>
      <c r="W872" s="12"/>
      <c r="X872" s="11"/>
      <c r="Y872" s="12"/>
      <c r="AA872" s="12"/>
    </row>
    <row r="873" spans="1:27" x14ac:dyDescent="0.25">
      <c r="A873" s="172"/>
      <c r="B873" s="11"/>
      <c r="C873" s="12"/>
      <c r="E873" s="12"/>
      <c r="F873" s="11"/>
      <c r="G873" s="12"/>
      <c r="I873" s="12"/>
      <c r="J873" s="11"/>
      <c r="K873" s="12"/>
      <c r="M873" s="12"/>
      <c r="N873" s="12"/>
      <c r="O873" s="172"/>
      <c r="P873" s="11"/>
      <c r="Q873" s="12"/>
      <c r="S873" s="12"/>
      <c r="T873" s="11"/>
      <c r="U873" s="12"/>
      <c r="W873" s="12"/>
      <c r="X873" s="11"/>
      <c r="Y873" s="12"/>
      <c r="AA873" s="12"/>
    </row>
    <row r="874" spans="1:27" ht="15.75" thickBot="1" x14ac:dyDescent="0.3">
      <c r="A874" s="173"/>
      <c r="B874" s="13"/>
      <c r="C874" s="15"/>
      <c r="D874" s="14"/>
      <c r="E874" s="15"/>
      <c r="F874" s="13"/>
      <c r="G874" s="15"/>
      <c r="H874" s="14"/>
      <c r="I874" s="15"/>
      <c r="J874" s="13"/>
      <c r="K874" s="15"/>
      <c r="L874" s="14"/>
      <c r="M874" s="15"/>
      <c r="N874" s="12"/>
      <c r="O874" s="173"/>
      <c r="P874" s="13"/>
      <c r="Q874" s="15"/>
      <c r="R874" s="14"/>
      <c r="S874" s="15"/>
      <c r="T874" s="13"/>
      <c r="U874" s="15"/>
      <c r="V874" s="14"/>
      <c r="W874" s="15"/>
      <c r="X874" s="13"/>
      <c r="Y874" s="15"/>
      <c r="Z874" s="14"/>
      <c r="AA874" s="15"/>
    </row>
  </sheetData>
  <mergeCells count="350">
    <mergeCell ref="A853:A863"/>
    <mergeCell ref="O853:O863"/>
    <mergeCell ref="A864:A874"/>
    <mergeCell ref="O864:O874"/>
    <mergeCell ref="G846:M848"/>
    <mergeCell ref="U846:AA848"/>
    <mergeCell ref="B852:E852"/>
    <mergeCell ref="F852:I852"/>
    <mergeCell ref="J852:M852"/>
    <mergeCell ref="P852:S852"/>
    <mergeCell ref="T852:W852"/>
    <mergeCell ref="X852:AA852"/>
    <mergeCell ref="A818:A828"/>
    <mergeCell ref="O818:O828"/>
    <mergeCell ref="A829:A839"/>
    <mergeCell ref="O829:O839"/>
    <mergeCell ref="F842:M845"/>
    <mergeCell ref="T842:AA845"/>
    <mergeCell ref="G811:M813"/>
    <mergeCell ref="U811:AA813"/>
    <mergeCell ref="B817:E817"/>
    <mergeCell ref="F817:I817"/>
    <mergeCell ref="J817:M817"/>
    <mergeCell ref="P817:S817"/>
    <mergeCell ref="T817:W817"/>
    <mergeCell ref="X817:AA817"/>
    <mergeCell ref="A783:A793"/>
    <mergeCell ref="O783:O793"/>
    <mergeCell ref="A794:A804"/>
    <mergeCell ref="O794:O804"/>
    <mergeCell ref="F807:M810"/>
    <mergeCell ref="T807:AA810"/>
    <mergeCell ref="G776:M778"/>
    <mergeCell ref="U776:AA778"/>
    <mergeCell ref="B782:E782"/>
    <mergeCell ref="F782:I782"/>
    <mergeCell ref="J782:M782"/>
    <mergeCell ref="P782:S782"/>
    <mergeCell ref="T782:W782"/>
    <mergeCell ref="X782:AA782"/>
    <mergeCell ref="A748:A758"/>
    <mergeCell ref="O748:O758"/>
    <mergeCell ref="A759:A769"/>
    <mergeCell ref="O759:O769"/>
    <mergeCell ref="F772:M775"/>
    <mergeCell ref="T772:AA775"/>
    <mergeCell ref="G741:M743"/>
    <mergeCell ref="U741:AA743"/>
    <mergeCell ref="B747:E747"/>
    <mergeCell ref="F747:I747"/>
    <mergeCell ref="J747:M747"/>
    <mergeCell ref="P747:S747"/>
    <mergeCell ref="T747:W747"/>
    <mergeCell ref="X747:AA747"/>
    <mergeCell ref="A713:A723"/>
    <mergeCell ref="O713:O723"/>
    <mergeCell ref="A724:A734"/>
    <mergeCell ref="O724:O734"/>
    <mergeCell ref="F737:M740"/>
    <mergeCell ref="T737:AA740"/>
    <mergeCell ref="G706:M708"/>
    <mergeCell ref="U706:AA708"/>
    <mergeCell ref="B712:E712"/>
    <mergeCell ref="F712:I712"/>
    <mergeCell ref="J712:M712"/>
    <mergeCell ref="P712:S712"/>
    <mergeCell ref="T712:W712"/>
    <mergeCell ref="X712:AA712"/>
    <mergeCell ref="A678:A688"/>
    <mergeCell ref="O678:O688"/>
    <mergeCell ref="A689:A699"/>
    <mergeCell ref="O689:O699"/>
    <mergeCell ref="F702:M705"/>
    <mergeCell ref="T702:AA705"/>
    <mergeCell ref="G671:M673"/>
    <mergeCell ref="U671:AA673"/>
    <mergeCell ref="B677:E677"/>
    <mergeCell ref="F677:I677"/>
    <mergeCell ref="J677:M677"/>
    <mergeCell ref="P677:S677"/>
    <mergeCell ref="T677:W677"/>
    <mergeCell ref="X677:AA677"/>
    <mergeCell ref="A643:A653"/>
    <mergeCell ref="O643:O653"/>
    <mergeCell ref="A654:A664"/>
    <mergeCell ref="O654:O664"/>
    <mergeCell ref="F667:M670"/>
    <mergeCell ref="T667:AA670"/>
    <mergeCell ref="G636:M638"/>
    <mergeCell ref="U636:AA638"/>
    <mergeCell ref="B642:E642"/>
    <mergeCell ref="F642:I642"/>
    <mergeCell ref="J642:M642"/>
    <mergeCell ref="P642:S642"/>
    <mergeCell ref="T642:W642"/>
    <mergeCell ref="X642:AA642"/>
    <mergeCell ref="A608:A618"/>
    <mergeCell ref="O608:O618"/>
    <mergeCell ref="A619:A629"/>
    <mergeCell ref="O619:O629"/>
    <mergeCell ref="F632:M635"/>
    <mergeCell ref="T632:AA635"/>
    <mergeCell ref="G601:M603"/>
    <mergeCell ref="U601:AA603"/>
    <mergeCell ref="B607:E607"/>
    <mergeCell ref="F607:I607"/>
    <mergeCell ref="J607:M607"/>
    <mergeCell ref="P607:S607"/>
    <mergeCell ref="T607:W607"/>
    <mergeCell ref="X607:AA607"/>
    <mergeCell ref="A573:A583"/>
    <mergeCell ref="O573:O583"/>
    <mergeCell ref="A584:A594"/>
    <mergeCell ref="O584:O594"/>
    <mergeCell ref="F597:M600"/>
    <mergeCell ref="T597:AA600"/>
    <mergeCell ref="G566:M568"/>
    <mergeCell ref="U566:AA568"/>
    <mergeCell ref="B572:E572"/>
    <mergeCell ref="F572:I572"/>
    <mergeCell ref="J572:M572"/>
    <mergeCell ref="P572:S572"/>
    <mergeCell ref="T572:W572"/>
    <mergeCell ref="X572:AA572"/>
    <mergeCell ref="A538:A548"/>
    <mergeCell ref="O538:O548"/>
    <mergeCell ref="A549:A559"/>
    <mergeCell ref="O549:O559"/>
    <mergeCell ref="F562:M565"/>
    <mergeCell ref="T562:AA565"/>
    <mergeCell ref="G531:M533"/>
    <mergeCell ref="U531:AA533"/>
    <mergeCell ref="B537:E537"/>
    <mergeCell ref="F537:I537"/>
    <mergeCell ref="J537:M537"/>
    <mergeCell ref="P537:S537"/>
    <mergeCell ref="T537:W537"/>
    <mergeCell ref="X537:AA537"/>
    <mergeCell ref="A503:A513"/>
    <mergeCell ref="O503:O513"/>
    <mergeCell ref="A514:A524"/>
    <mergeCell ref="O514:O524"/>
    <mergeCell ref="F527:M530"/>
    <mergeCell ref="T527:AA530"/>
    <mergeCell ref="G496:M498"/>
    <mergeCell ref="U496:AA498"/>
    <mergeCell ref="B502:E502"/>
    <mergeCell ref="F502:I502"/>
    <mergeCell ref="J502:M502"/>
    <mergeCell ref="P502:S502"/>
    <mergeCell ref="T502:W502"/>
    <mergeCell ref="X502:AA502"/>
    <mergeCell ref="A468:A478"/>
    <mergeCell ref="O468:O478"/>
    <mergeCell ref="A479:A489"/>
    <mergeCell ref="O479:O489"/>
    <mergeCell ref="F492:M495"/>
    <mergeCell ref="T492:AA495"/>
    <mergeCell ref="G461:M463"/>
    <mergeCell ref="U461:AA463"/>
    <mergeCell ref="B467:E467"/>
    <mergeCell ref="F467:I467"/>
    <mergeCell ref="J467:M467"/>
    <mergeCell ref="P467:S467"/>
    <mergeCell ref="T467:W467"/>
    <mergeCell ref="X467:AA467"/>
    <mergeCell ref="A433:A443"/>
    <mergeCell ref="O433:O443"/>
    <mergeCell ref="A444:A454"/>
    <mergeCell ref="O444:O454"/>
    <mergeCell ref="F457:M460"/>
    <mergeCell ref="T457:AA460"/>
    <mergeCell ref="G426:M428"/>
    <mergeCell ref="U426:AA428"/>
    <mergeCell ref="B432:E432"/>
    <mergeCell ref="F432:I432"/>
    <mergeCell ref="J432:M432"/>
    <mergeCell ref="P432:S432"/>
    <mergeCell ref="T432:W432"/>
    <mergeCell ref="X432:AA432"/>
    <mergeCell ref="A398:A408"/>
    <mergeCell ref="O398:O408"/>
    <mergeCell ref="A409:A419"/>
    <mergeCell ref="O409:O419"/>
    <mergeCell ref="F422:M425"/>
    <mergeCell ref="T422:AA425"/>
    <mergeCell ref="G391:M393"/>
    <mergeCell ref="U391:AA393"/>
    <mergeCell ref="B397:E397"/>
    <mergeCell ref="F397:I397"/>
    <mergeCell ref="J397:M397"/>
    <mergeCell ref="P397:S397"/>
    <mergeCell ref="T397:W397"/>
    <mergeCell ref="X397:AA397"/>
    <mergeCell ref="A363:A373"/>
    <mergeCell ref="O363:O373"/>
    <mergeCell ref="A374:A384"/>
    <mergeCell ref="O374:O384"/>
    <mergeCell ref="F387:M390"/>
    <mergeCell ref="T387:AA390"/>
    <mergeCell ref="G356:M358"/>
    <mergeCell ref="U356:AA358"/>
    <mergeCell ref="B362:E362"/>
    <mergeCell ref="F362:I362"/>
    <mergeCell ref="J362:M362"/>
    <mergeCell ref="P362:S362"/>
    <mergeCell ref="T362:W362"/>
    <mergeCell ref="X362:AA362"/>
    <mergeCell ref="A328:A338"/>
    <mergeCell ref="O328:O338"/>
    <mergeCell ref="A339:A349"/>
    <mergeCell ref="O339:O349"/>
    <mergeCell ref="F352:M355"/>
    <mergeCell ref="T352:AA355"/>
    <mergeCell ref="G321:M323"/>
    <mergeCell ref="U321:AA323"/>
    <mergeCell ref="B327:E327"/>
    <mergeCell ref="F327:I327"/>
    <mergeCell ref="J327:M327"/>
    <mergeCell ref="P327:S327"/>
    <mergeCell ref="T327:W327"/>
    <mergeCell ref="X327:AA327"/>
    <mergeCell ref="A293:A303"/>
    <mergeCell ref="O293:O303"/>
    <mergeCell ref="A304:A314"/>
    <mergeCell ref="O304:O314"/>
    <mergeCell ref="F317:M320"/>
    <mergeCell ref="T317:AA320"/>
    <mergeCell ref="G286:M288"/>
    <mergeCell ref="U286:AA288"/>
    <mergeCell ref="B292:E292"/>
    <mergeCell ref="F292:I292"/>
    <mergeCell ref="J292:M292"/>
    <mergeCell ref="P292:S292"/>
    <mergeCell ref="T292:W292"/>
    <mergeCell ref="X292:AA292"/>
    <mergeCell ref="A258:A268"/>
    <mergeCell ref="O258:O268"/>
    <mergeCell ref="A269:A279"/>
    <mergeCell ref="O269:O279"/>
    <mergeCell ref="F282:M285"/>
    <mergeCell ref="T282:AA285"/>
    <mergeCell ref="G251:M253"/>
    <mergeCell ref="U251:AA253"/>
    <mergeCell ref="B257:E257"/>
    <mergeCell ref="F257:I257"/>
    <mergeCell ref="J257:M257"/>
    <mergeCell ref="P257:S257"/>
    <mergeCell ref="T257:W257"/>
    <mergeCell ref="X257:AA257"/>
    <mergeCell ref="A223:A233"/>
    <mergeCell ref="O223:O233"/>
    <mergeCell ref="A234:A244"/>
    <mergeCell ref="O234:O244"/>
    <mergeCell ref="F247:M250"/>
    <mergeCell ref="T247:AA250"/>
    <mergeCell ref="G216:M218"/>
    <mergeCell ref="U216:AA218"/>
    <mergeCell ref="B222:E222"/>
    <mergeCell ref="F222:I222"/>
    <mergeCell ref="J222:M222"/>
    <mergeCell ref="P222:S222"/>
    <mergeCell ref="T222:W222"/>
    <mergeCell ref="X222:AA222"/>
    <mergeCell ref="A188:A198"/>
    <mergeCell ref="O188:O198"/>
    <mergeCell ref="A199:A209"/>
    <mergeCell ref="O199:O209"/>
    <mergeCell ref="F212:M215"/>
    <mergeCell ref="T212:AA215"/>
    <mergeCell ref="G181:M183"/>
    <mergeCell ref="U181:AA183"/>
    <mergeCell ref="B187:E187"/>
    <mergeCell ref="F187:I187"/>
    <mergeCell ref="J187:M187"/>
    <mergeCell ref="P187:S187"/>
    <mergeCell ref="T187:W187"/>
    <mergeCell ref="X187:AA187"/>
    <mergeCell ref="A153:A163"/>
    <mergeCell ref="O153:O163"/>
    <mergeCell ref="A164:A174"/>
    <mergeCell ref="O164:O174"/>
    <mergeCell ref="F177:M180"/>
    <mergeCell ref="T177:AA180"/>
    <mergeCell ref="G146:M148"/>
    <mergeCell ref="U146:AA148"/>
    <mergeCell ref="B152:E152"/>
    <mergeCell ref="F152:I152"/>
    <mergeCell ref="J152:M152"/>
    <mergeCell ref="P152:S152"/>
    <mergeCell ref="T152:W152"/>
    <mergeCell ref="X152:AA152"/>
    <mergeCell ref="A118:A128"/>
    <mergeCell ref="O118:O128"/>
    <mergeCell ref="A129:A139"/>
    <mergeCell ref="O129:O139"/>
    <mergeCell ref="F142:M145"/>
    <mergeCell ref="T142:AA145"/>
    <mergeCell ref="G111:M113"/>
    <mergeCell ref="U111:AA113"/>
    <mergeCell ref="B117:E117"/>
    <mergeCell ref="F117:I117"/>
    <mergeCell ref="J117:M117"/>
    <mergeCell ref="P117:S117"/>
    <mergeCell ref="T117:W117"/>
    <mergeCell ref="X117:AA117"/>
    <mergeCell ref="A83:A93"/>
    <mergeCell ref="O83:O93"/>
    <mergeCell ref="A94:A104"/>
    <mergeCell ref="O94:O104"/>
    <mergeCell ref="F107:M110"/>
    <mergeCell ref="T107:AA110"/>
    <mergeCell ref="G76:M78"/>
    <mergeCell ref="U76:AA78"/>
    <mergeCell ref="B82:E82"/>
    <mergeCell ref="F82:I82"/>
    <mergeCell ref="J82:M82"/>
    <mergeCell ref="P82:S82"/>
    <mergeCell ref="T82:W82"/>
    <mergeCell ref="X82:AA82"/>
    <mergeCell ref="A48:A58"/>
    <mergeCell ref="O48:O58"/>
    <mergeCell ref="A59:A69"/>
    <mergeCell ref="O59:O69"/>
    <mergeCell ref="F72:M75"/>
    <mergeCell ref="T72:AA75"/>
    <mergeCell ref="G41:M43"/>
    <mergeCell ref="U41:AA43"/>
    <mergeCell ref="B47:E47"/>
    <mergeCell ref="F47:I47"/>
    <mergeCell ref="J47:M47"/>
    <mergeCell ref="P47:S47"/>
    <mergeCell ref="T47:W47"/>
    <mergeCell ref="X47:AA47"/>
    <mergeCell ref="A13:A23"/>
    <mergeCell ref="O13:O23"/>
    <mergeCell ref="A24:A34"/>
    <mergeCell ref="O24:O34"/>
    <mergeCell ref="F37:M40"/>
    <mergeCell ref="T37:AA40"/>
    <mergeCell ref="F2:M5"/>
    <mergeCell ref="T2:AA5"/>
    <mergeCell ref="G6:M8"/>
    <mergeCell ref="U6:AA8"/>
    <mergeCell ref="B12:E12"/>
    <mergeCell ref="F12:I12"/>
    <mergeCell ref="J12:M12"/>
    <mergeCell ref="P12:S12"/>
    <mergeCell ref="T12:W12"/>
    <mergeCell ref="X12:AA12"/>
  </mergeCells>
  <pageMargins left="0.23622047244094491" right="0.23622047244094491" top="0.74803149606299213" bottom="0.74803149606299213" header="0.31496062992125984" footer="0.31496062992125984"/>
  <pageSetup paperSize="9" scale="81" fitToHeight="0" orientation="landscape" r:id="rId1"/>
  <rowBreaks count="24" manualBreakCount="24">
    <brk id="35" max="26" man="1"/>
    <brk id="70" max="26" man="1"/>
    <brk id="105" max="26" man="1"/>
    <brk id="140" max="26" man="1"/>
    <brk id="175" max="26" man="1"/>
    <brk id="210" max="26" man="1"/>
    <brk id="245" max="26" man="1"/>
    <brk id="280" max="26" man="1"/>
    <brk id="315" max="26" man="1"/>
    <brk id="350" max="26" man="1"/>
    <brk id="385" max="26" man="1"/>
    <brk id="420" max="26" man="1"/>
    <brk id="455" max="26" man="1"/>
    <brk id="490" max="26" man="1"/>
    <brk id="525" max="26" man="1"/>
    <brk id="560" max="26" man="1"/>
    <brk id="595" max="26" man="1"/>
    <brk id="630" max="26" man="1"/>
    <brk id="665" max="26" man="1"/>
    <brk id="700" max="26" man="1"/>
    <brk id="735" max="26" man="1"/>
    <brk id="770" max="26" man="1"/>
    <brk id="805" max="26" man="1"/>
    <brk id="840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7</vt:i4>
      </vt:variant>
    </vt:vector>
  </HeadingPairs>
  <TitlesOfParts>
    <vt:vector size="13" baseType="lpstr">
      <vt:lpstr>Database</vt:lpstr>
      <vt:lpstr>Ž</vt:lpstr>
      <vt:lpstr>M</vt:lpstr>
      <vt:lpstr>Ekipe</vt:lpstr>
      <vt:lpstr>karton</vt:lpstr>
      <vt:lpstr>karton (2)</vt:lpstr>
      <vt:lpstr>pic_SDTV</vt:lpstr>
      <vt:lpstr>pic_SSDT</vt:lpstr>
      <vt:lpstr>karton!Print_Area</vt:lpstr>
      <vt:lpstr>'karton (2)'!Print_Area</vt:lpstr>
      <vt:lpstr>Ž!Print_Area</vt:lpstr>
      <vt:lpstr>SDTV</vt:lpstr>
      <vt:lpstr>SSDT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Tamas</dc:creator>
  <cp:lastModifiedBy>Korisnik</cp:lastModifiedBy>
  <cp:lastPrinted>2026-02-16T22:10:23Z</cp:lastPrinted>
  <dcterms:created xsi:type="dcterms:W3CDTF">2023-02-16T08:40:29Z</dcterms:created>
  <dcterms:modified xsi:type="dcterms:W3CDTF">2026-02-21T12:55:06Z</dcterms:modified>
</cp:coreProperties>
</file>